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Лист2!$A$8:$E$102</definedName>
  </definedNames>
  <calcPr calcId="145621"/>
</workbook>
</file>

<file path=xl/calcChain.xml><?xml version="1.0" encoding="utf-8"?>
<calcChain xmlns="http://schemas.openxmlformats.org/spreadsheetml/2006/main">
  <c r="D42" i="2" l="1"/>
  <c r="D24" i="1" l="1"/>
  <c r="D25" i="1"/>
  <c r="B26" i="1" l="1"/>
  <c r="D19" i="1"/>
  <c r="C23" i="1"/>
  <c r="D23" i="1" s="1"/>
  <c r="C22" i="1"/>
  <c r="D22" i="1" s="1"/>
  <c r="C21" i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11" i="2" l="1"/>
  <c r="D12" i="2"/>
  <c r="D13" i="2"/>
  <c r="B14" i="2"/>
  <c r="C14" i="2"/>
  <c r="D14" i="2" s="1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B88" i="2"/>
  <c r="C88" i="2"/>
  <c r="D90" i="2"/>
  <c r="D91" i="2"/>
  <c r="D92" i="2"/>
  <c r="D93" i="2"/>
  <c r="D94" i="2"/>
  <c r="D95" i="2"/>
  <c r="D96" i="2"/>
  <c r="D97" i="2"/>
  <c r="D98" i="2"/>
  <c r="D99" i="2"/>
  <c r="D100" i="2"/>
  <c r="B101" i="2"/>
  <c r="C101" i="2"/>
  <c r="C26" i="1"/>
  <c r="D26" i="1" s="1"/>
  <c r="C70" i="2"/>
  <c r="B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C52" i="2"/>
  <c r="B52" i="2"/>
  <c r="D51" i="2"/>
  <c r="D50" i="2"/>
  <c r="D49" i="2"/>
  <c r="D48" i="2"/>
  <c r="D47" i="2"/>
  <c r="D46" i="2"/>
  <c r="D45" i="2"/>
  <c r="D44" i="2"/>
  <c r="D43" i="2"/>
  <c r="D41" i="2"/>
  <c r="D40" i="2"/>
  <c r="D39" i="2"/>
  <c r="D38" i="2"/>
  <c r="D37" i="2"/>
  <c r="C35" i="2"/>
  <c r="B35" i="2"/>
  <c r="D17" i="2"/>
  <c r="D21" i="1"/>
  <c r="D35" i="2" l="1"/>
  <c r="B102" i="2"/>
  <c r="C102" i="2"/>
  <c r="D102" i="2" s="1"/>
  <c r="D88" i="2"/>
  <c r="D101" i="2"/>
  <c r="D70" i="2"/>
  <c r="D52" i="2"/>
</calcChain>
</file>

<file path=xl/sharedStrings.xml><?xml version="1.0" encoding="utf-8"?>
<sst xmlns="http://schemas.openxmlformats.org/spreadsheetml/2006/main" count="134" uniqueCount="67">
  <si>
    <t>Контроль за добычей (выловом) водных биологических ресурсов,</t>
  </si>
  <si>
    <t>общий допустимый улов которых не устанавливается,</t>
  </si>
  <si>
    <t>Территориальное управление</t>
  </si>
  <si>
    <t>Количество заключенных договоров</t>
  </si>
  <si>
    <t>Количество выданных разрешений</t>
  </si>
  <si>
    <t>Нижнеобское ТУ Росрыболовства</t>
  </si>
  <si>
    <t>2. Общие рекомендованные объемы водных биоресурсов (тонн) для</t>
  </si>
  <si>
    <t>промышленного/прибрежного рыболовства по районам промысла, вылов</t>
  </si>
  <si>
    <t>(тонн, включая вылов в качестве прилова) и освоение (%):</t>
  </si>
  <si>
    <t>Рыбопромысловый район                       (зона, подзона)</t>
  </si>
  <si>
    <t>Общий рекомендованный объем, тонн</t>
  </si>
  <si>
    <t>Вылов, тонн</t>
  </si>
  <si>
    <t>Освоение, %</t>
  </si>
  <si>
    <t>Карское море</t>
  </si>
  <si>
    <t>губы Карского моря, в том числе:</t>
  </si>
  <si>
    <t>Обская губа</t>
  </si>
  <si>
    <t>Тазовская губа</t>
  </si>
  <si>
    <t>Гыданская губа</t>
  </si>
  <si>
    <t>Байдарацкая губа</t>
  </si>
  <si>
    <t>Юрацкая губа</t>
  </si>
  <si>
    <t>ИТОГО по всем районам, тонн</t>
  </si>
  <si>
    <t>1. Результаты работы территориального управления:</t>
  </si>
  <si>
    <t>Сведения об освоении водных биологических ресурсов, общий</t>
  </si>
  <si>
    <t>допустимый улов которых не устанавливается</t>
  </si>
  <si>
    <t>Водные биологические ресурсы</t>
  </si>
  <si>
    <t>2014 год</t>
  </si>
  <si>
    <t>Рекомендованный объем</t>
  </si>
  <si>
    <t>Фактическое освоение</t>
  </si>
  <si>
    <t>% освоения</t>
  </si>
  <si>
    <t>тонн</t>
  </si>
  <si>
    <t>навага</t>
  </si>
  <si>
    <t>омуль арктический</t>
  </si>
  <si>
    <t>камбала полярная</t>
  </si>
  <si>
    <t>ИТОГО:</t>
  </si>
  <si>
    <t>корюшка азиатская зубастая</t>
  </si>
  <si>
    <t>муксун</t>
  </si>
  <si>
    <t>нельма</t>
  </si>
  <si>
    <t>пелядь</t>
  </si>
  <si>
    <t>сиг</t>
  </si>
  <si>
    <t>ряпушка</t>
  </si>
  <si>
    <t>чир</t>
  </si>
  <si>
    <t>налим</t>
  </si>
  <si>
    <t>щука</t>
  </si>
  <si>
    <t>лещ</t>
  </si>
  <si>
    <t>плотва</t>
  </si>
  <si>
    <t>язь</t>
  </si>
  <si>
    <t>елец</t>
  </si>
  <si>
    <t>окунь пресноводный</t>
  </si>
  <si>
    <t>ерш пресноводный</t>
  </si>
  <si>
    <t>бычки</t>
  </si>
  <si>
    <t>гольцы</t>
  </si>
  <si>
    <t>сайка</t>
  </si>
  <si>
    <t>сельдь чешско-печорская</t>
  </si>
  <si>
    <t>мойва</t>
  </si>
  <si>
    <t>при Федеральном агентстве по рыболовству от 11.04.2014 № 5 о корректировке</t>
  </si>
  <si>
    <t>рекомендованного объема добычи (вылова) язя в Тазовской губе Карского моря</t>
  </si>
  <si>
    <t>в сторону увеличения на 10,0 т.</t>
  </si>
  <si>
    <t>Нижнеобское территориальное управление</t>
  </si>
  <si>
    <t>ВСЕГО ПО НИЖНЕОБСКОМУ ТЕРРИТОРИАЛЬНОМУ УПРАВЛЕНИЮ, ВБР:</t>
  </si>
  <si>
    <t xml:space="preserve">Приложение № 1 </t>
  </si>
  <si>
    <t>в Нижнеобском территориальном управлении Федерального агентства по рыболовству (при осуществлении юридическими лицами и индивидуальными предпринимателями прибрежного/промышленного рыболовства)</t>
  </si>
  <si>
    <t xml:space="preserve">Приложение № 2 </t>
  </si>
  <si>
    <t>язь*</t>
  </si>
  <si>
    <t xml:space="preserve">* Примечание: решение Бюро отраслевого Совета по промысловому прогнозированию </t>
  </si>
  <si>
    <t>Сводка на 01.01.2015 г.</t>
  </si>
  <si>
    <t>129 (из них 42 договора заключены в 2013 г. на 2014 г., 29 в 2014 г. на 2015 г.)</t>
  </si>
  <si>
    <t>37 (из них 13 разрешений выданы в 2013 г. на 2014 г., 13 в 2014 г. на 2015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</si>
</sst>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horizontal="center" vertical="center"/>
    </xf>
    <xf numFmtId="0" fontId="1" fillId="3" borderId="0" xfId="0" applyFont="1" applyFill="1"/>
    <xf numFmtId="0" fontId="3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4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F26" sqref="F26"/>
    </sheetView>
  </sheetViews>
  <sheetFormatPr defaultRowHeight="15" x14ac:dyDescent="0.25"/>
  <cols>
    <col min="1" max="1" width="20.7109375" customWidth="1"/>
    <col min="2" max="2" width="23.7109375" customWidth="1"/>
    <col min="3" max="3" width="22.5703125" customWidth="1"/>
    <col min="4" max="4" width="17.85546875" customWidth="1"/>
    <col min="6" max="6" width="13.7109375" customWidth="1"/>
    <col min="257" max="257" width="24.5703125" customWidth="1"/>
    <col min="258" max="258" width="23.7109375" customWidth="1"/>
    <col min="259" max="259" width="13.7109375" customWidth="1"/>
    <col min="260" max="260" width="13.5703125" customWidth="1"/>
    <col min="262" max="262" width="13.7109375" customWidth="1"/>
    <col min="513" max="513" width="24.5703125" customWidth="1"/>
    <col min="514" max="514" width="23.7109375" customWidth="1"/>
    <col min="515" max="515" width="13.7109375" customWidth="1"/>
    <col min="516" max="516" width="13.5703125" customWidth="1"/>
    <col min="518" max="518" width="13.7109375" customWidth="1"/>
    <col min="769" max="769" width="24.5703125" customWidth="1"/>
    <col min="770" max="770" width="23.7109375" customWidth="1"/>
    <col min="771" max="771" width="13.7109375" customWidth="1"/>
    <col min="772" max="772" width="13.5703125" customWidth="1"/>
    <col min="774" max="774" width="13.7109375" customWidth="1"/>
    <col min="1025" max="1025" width="24.5703125" customWidth="1"/>
    <col min="1026" max="1026" width="23.7109375" customWidth="1"/>
    <col min="1027" max="1027" width="13.7109375" customWidth="1"/>
    <col min="1028" max="1028" width="13.5703125" customWidth="1"/>
    <col min="1030" max="1030" width="13.7109375" customWidth="1"/>
    <col min="1281" max="1281" width="24.5703125" customWidth="1"/>
    <col min="1282" max="1282" width="23.7109375" customWidth="1"/>
    <col min="1283" max="1283" width="13.7109375" customWidth="1"/>
    <col min="1284" max="1284" width="13.5703125" customWidth="1"/>
    <col min="1286" max="1286" width="13.7109375" customWidth="1"/>
    <col min="1537" max="1537" width="24.5703125" customWidth="1"/>
    <col min="1538" max="1538" width="23.7109375" customWidth="1"/>
    <col min="1539" max="1539" width="13.7109375" customWidth="1"/>
    <col min="1540" max="1540" width="13.5703125" customWidth="1"/>
    <col min="1542" max="1542" width="13.7109375" customWidth="1"/>
    <col min="1793" max="1793" width="24.5703125" customWidth="1"/>
    <col min="1794" max="1794" width="23.7109375" customWidth="1"/>
    <col min="1795" max="1795" width="13.7109375" customWidth="1"/>
    <col min="1796" max="1796" width="13.5703125" customWidth="1"/>
    <col min="1798" max="1798" width="13.7109375" customWidth="1"/>
    <col min="2049" max="2049" width="24.5703125" customWidth="1"/>
    <col min="2050" max="2050" width="23.7109375" customWidth="1"/>
    <col min="2051" max="2051" width="13.7109375" customWidth="1"/>
    <col min="2052" max="2052" width="13.5703125" customWidth="1"/>
    <col min="2054" max="2054" width="13.7109375" customWidth="1"/>
    <col min="2305" max="2305" width="24.5703125" customWidth="1"/>
    <col min="2306" max="2306" width="23.7109375" customWidth="1"/>
    <col min="2307" max="2307" width="13.7109375" customWidth="1"/>
    <col min="2308" max="2308" width="13.5703125" customWidth="1"/>
    <col min="2310" max="2310" width="13.7109375" customWidth="1"/>
    <col min="2561" max="2561" width="24.5703125" customWidth="1"/>
    <col min="2562" max="2562" width="23.7109375" customWidth="1"/>
    <col min="2563" max="2563" width="13.7109375" customWidth="1"/>
    <col min="2564" max="2564" width="13.5703125" customWidth="1"/>
    <col min="2566" max="2566" width="13.7109375" customWidth="1"/>
    <col min="2817" max="2817" width="24.5703125" customWidth="1"/>
    <col min="2818" max="2818" width="23.7109375" customWidth="1"/>
    <col min="2819" max="2819" width="13.7109375" customWidth="1"/>
    <col min="2820" max="2820" width="13.5703125" customWidth="1"/>
    <col min="2822" max="2822" width="13.7109375" customWidth="1"/>
    <col min="3073" max="3073" width="24.5703125" customWidth="1"/>
    <col min="3074" max="3074" width="23.7109375" customWidth="1"/>
    <col min="3075" max="3075" width="13.7109375" customWidth="1"/>
    <col min="3076" max="3076" width="13.5703125" customWidth="1"/>
    <col min="3078" max="3078" width="13.7109375" customWidth="1"/>
    <col min="3329" max="3329" width="24.5703125" customWidth="1"/>
    <col min="3330" max="3330" width="23.7109375" customWidth="1"/>
    <col min="3331" max="3331" width="13.7109375" customWidth="1"/>
    <col min="3332" max="3332" width="13.5703125" customWidth="1"/>
    <col min="3334" max="3334" width="13.7109375" customWidth="1"/>
    <col min="3585" max="3585" width="24.5703125" customWidth="1"/>
    <col min="3586" max="3586" width="23.7109375" customWidth="1"/>
    <col min="3587" max="3587" width="13.7109375" customWidth="1"/>
    <col min="3588" max="3588" width="13.5703125" customWidth="1"/>
    <col min="3590" max="3590" width="13.7109375" customWidth="1"/>
    <col min="3841" max="3841" width="24.5703125" customWidth="1"/>
    <col min="3842" max="3842" width="23.7109375" customWidth="1"/>
    <col min="3843" max="3843" width="13.7109375" customWidth="1"/>
    <col min="3844" max="3844" width="13.5703125" customWidth="1"/>
    <col min="3846" max="3846" width="13.7109375" customWidth="1"/>
    <col min="4097" max="4097" width="24.5703125" customWidth="1"/>
    <col min="4098" max="4098" width="23.7109375" customWidth="1"/>
    <col min="4099" max="4099" width="13.7109375" customWidth="1"/>
    <col min="4100" max="4100" width="13.5703125" customWidth="1"/>
    <col min="4102" max="4102" width="13.7109375" customWidth="1"/>
    <col min="4353" max="4353" width="24.5703125" customWidth="1"/>
    <col min="4354" max="4354" width="23.7109375" customWidth="1"/>
    <col min="4355" max="4355" width="13.7109375" customWidth="1"/>
    <col min="4356" max="4356" width="13.5703125" customWidth="1"/>
    <col min="4358" max="4358" width="13.7109375" customWidth="1"/>
    <col min="4609" max="4609" width="24.5703125" customWidth="1"/>
    <col min="4610" max="4610" width="23.7109375" customWidth="1"/>
    <col min="4611" max="4611" width="13.7109375" customWidth="1"/>
    <col min="4612" max="4612" width="13.5703125" customWidth="1"/>
    <col min="4614" max="4614" width="13.7109375" customWidth="1"/>
    <col min="4865" max="4865" width="24.5703125" customWidth="1"/>
    <col min="4866" max="4866" width="23.7109375" customWidth="1"/>
    <col min="4867" max="4867" width="13.7109375" customWidth="1"/>
    <col min="4868" max="4868" width="13.5703125" customWidth="1"/>
    <col min="4870" max="4870" width="13.7109375" customWidth="1"/>
    <col min="5121" max="5121" width="24.5703125" customWidth="1"/>
    <col min="5122" max="5122" width="23.7109375" customWidth="1"/>
    <col min="5123" max="5123" width="13.7109375" customWidth="1"/>
    <col min="5124" max="5124" width="13.5703125" customWidth="1"/>
    <col min="5126" max="5126" width="13.7109375" customWidth="1"/>
    <col min="5377" max="5377" width="24.5703125" customWidth="1"/>
    <col min="5378" max="5378" width="23.7109375" customWidth="1"/>
    <col min="5379" max="5379" width="13.7109375" customWidth="1"/>
    <col min="5380" max="5380" width="13.5703125" customWidth="1"/>
    <col min="5382" max="5382" width="13.7109375" customWidth="1"/>
    <col min="5633" max="5633" width="24.5703125" customWidth="1"/>
    <col min="5634" max="5634" width="23.7109375" customWidth="1"/>
    <col min="5635" max="5635" width="13.7109375" customWidth="1"/>
    <col min="5636" max="5636" width="13.5703125" customWidth="1"/>
    <col min="5638" max="5638" width="13.7109375" customWidth="1"/>
    <col min="5889" max="5889" width="24.5703125" customWidth="1"/>
    <col min="5890" max="5890" width="23.7109375" customWidth="1"/>
    <col min="5891" max="5891" width="13.7109375" customWidth="1"/>
    <col min="5892" max="5892" width="13.5703125" customWidth="1"/>
    <col min="5894" max="5894" width="13.7109375" customWidth="1"/>
    <col min="6145" max="6145" width="24.5703125" customWidth="1"/>
    <col min="6146" max="6146" width="23.7109375" customWidth="1"/>
    <col min="6147" max="6147" width="13.7109375" customWidth="1"/>
    <col min="6148" max="6148" width="13.5703125" customWidth="1"/>
    <col min="6150" max="6150" width="13.7109375" customWidth="1"/>
    <col min="6401" max="6401" width="24.5703125" customWidth="1"/>
    <col min="6402" max="6402" width="23.7109375" customWidth="1"/>
    <col min="6403" max="6403" width="13.7109375" customWidth="1"/>
    <col min="6404" max="6404" width="13.5703125" customWidth="1"/>
    <col min="6406" max="6406" width="13.7109375" customWidth="1"/>
    <col min="6657" max="6657" width="24.5703125" customWidth="1"/>
    <col min="6658" max="6658" width="23.7109375" customWidth="1"/>
    <col min="6659" max="6659" width="13.7109375" customWidth="1"/>
    <col min="6660" max="6660" width="13.5703125" customWidth="1"/>
    <col min="6662" max="6662" width="13.7109375" customWidth="1"/>
    <col min="6913" max="6913" width="24.5703125" customWidth="1"/>
    <col min="6914" max="6914" width="23.7109375" customWidth="1"/>
    <col min="6915" max="6915" width="13.7109375" customWidth="1"/>
    <col min="6916" max="6916" width="13.5703125" customWidth="1"/>
    <col min="6918" max="6918" width="13.7109375" customWidth="1"/>
    <col min="7169" max="7169" width="24.5703125" customWidth="1"/>
    <col min="7170" max="7170" width="23.7109375" customWidth="1"/>
    <col min="7171" max="7171" width="13.7109375" customWidth="1"/>
    <col min="7172" max="7172" width="13.5703125" customWidth="1"/>
    <col min="7174" max="7174" width="13.7109375" customWidth="1"/>
    <col min="7425" max="7425" width="24.5703125" customWidth="1"/>
    <col min="7426" max="7426" width="23.7109375" customWidth="1"/>
    <col min="7427" max="7427" width="13.7109375" customWidth="1"/>
    <col min="7428" max="7428" width="13.5703125" customWidth="1"/>
    <col min="7430" max="7430" width="13.7109375" customWidth="1"/>
    <col min="7681" max="7681" width="24.5703125" customWidth="1"/>
    <col min="7682" max="7682" width="23.7109375" customWidth="1"/>
    <col min="7683" max="7683" width="13.7109375" customWidth="1"/>
    <col min="7684" max="7684" width="13.5703125" customWidth="1"/>
    <col min="7686" max="7686" width="13.7109375" customWidth="1"/>
    <col min="7937" max="7937" width="24.5703125" customWidth="1"/>
    <col min="7938" max="7938" width="23.7109375" customWidth="1"/>
    <col min="7939" max="7939" width="13.7109375" customWidth="1"/>
    <col min="7940" max="7940" width="13.5703125" customWidth="1"/>
    <col min="7942" max="7942" width="13.7109375" customWidth="1"/>
    <col min="8193" max="8193" width="24.5703125" customWidth="1"/>
    <col min="8194" max="8194" width="23.7109375" customWidth="1"/>
    <col min="8195" max="8195" width="13.7109375" customWidth="1"/>
    <col min="8196" max="8196" width="13.5703125" customWidth="1"/>
    <col min="8198" max="8198" width="13.7109375" customWidth="1"/>
    <col min="8449" max="8449" width="24.5703125" customWidth="1"/>
    <col min="8450" max="8450" width="23.7109375" customWidth="1"/>
    <col min="8451" max="8451" width="13.7109375" customWidth="1"/>
    <col min="8452" max="8452" width="13.5703125" customWidth="1"/>
    <col min="8454" max="8454" width="13.7109375" customWidth="1"/>
    <col min="8705" max="8705" width="24.5703125" customWidth="1"/>
    <col min="8706" max="8706" width="23.7109375" customWidth="1"/>
    <col min="8707" max="8707" width="13.7109375" customWidth="1"/>
    <col min="8708" max="8708" width="13.5703125" customWidth="1"/>
    <col min="8710" max="8710" width="13.7109375" customWidth="1"/>
    <col min="8961" max="8961" width="24.5703125" customWidth="1"/>
    <col min="8962" max="8962" width="23.7109375" customWidth="1"/>
    <col min="8963" max="8963" width="13.7109375" customWidth="1"/>
    <col min="8964" max="8964" width="13.5703125" customWidth="1"/>
    <col min="8966" max="8966" width="13.7109375" customWidth="1"/>
    <col min="9217" max="9217" width="24.5703125" customWidth="1"/>
    <col min="9218" max="9218" width="23.7109375" customWidth="1"/>
    <col min="9219" max="9219" width="13.7109375" customWidth="1"/>
    <col min="9220" max="9220" width="13.5703125" customWidth="1"/>
    <col min="9222" max="9222" width="13.7109375" customWidth="1"/>
    <col min="9473" max="9473" width="24.5703125" customWidth="1"/>
    <col min="9474" max="9474" width="23.7109375" customWidth="1"/>
    <col min="9475" max="9475" width="13.7109375" customWidth="1"/>
    <col min="9476" max="9476" width="13.5703125" customWidth="1"/>
    <col min="9478" max="9478" width="13.7109375" customWidth="1"/>
    <col min="9729" max="9729" width="24.5703125" customWidth="1"/>
    <col min="9730" max="9730" width="23.7109375" customWidth="1"/>
    <col min="9731" max="9731" width="13.7109375" customWidth="1"/>
    <col min="9732" max="9732" width="13.5703125" customWidth="1"/>
    <col min="9734" max="9734" width="13.7109375" customWidth="1"/>
    <col min="9985" max="9985" width="24.5703125" customWidth="1"/>
    <col min="9986" max="9986" width="23.7109375" customWidth="1"/>
    <col min="9987" max="9987" width="13.7109375" customWidth="1"/>
    <col min="9988" max="9988" width="13.5703125" customWidth="1"/>
    <col min="9990" max="9990" width="13.7109375" customWidth="1"/>
    <col min="10241" max="10241" width="24.5703125" customWidth="1"/>
    <col min="10242" max="10242" width="23.7109375" customWidth="1"/>
    <col min="10243" max="10243" width="13.7109375" customWidth="1"/>
    <col min="10244" max="10244" width="13.5703125" customWidth="1"/>
    <col min="10246" max="10246" width="13.7109375" customWidth="1"/>
    <col min="10497" max="10497" width="24.5703125" customWidth="1"/>
    <col min="10498" max="10498" width="23.7109375" customWidth="1"/>
    <col min="10499" max="10499" width="13.7109375" customWidth="1"/>
    <col min="10500" max="10500" width="13.5703125" customWidth="1"/>
    <col min="10502" max="10502" width="13.7109375" customWidth="1"/>
    <col min="10753" max="10753" width="24.5703125" customWidth="1"/>
    <col min="10754" max="10754" width="23.7109375" customWidth="1"/>
    <col min="10755" max="10755" width="13.7109375" customWidth="1"/>
    <col min="10756" max="10756" width="13.5703125" customWidth="1"/>
    <col min="10758" max="10758" width="13.7109375" customWidth="1"/>
    <col min="11009" max="11009" width="24.5703125" customWidth="1"/>
    <col min="11010" max="11010" width="23.7109375" customWidth="1"/>
    <col min="11011" max="11011" width="13.7109375" customWidth="1"/>
    <col min="11012" max="11012" width="13.5703125" customWidth="1"/>
    <col min="11014" max="11014" width="13.7109375" customWidth="1"/>
    <col min="11265" max="11265" width="24.5703125" customWidth="1"/>
    <col min="11266" max="11266" width="23.7109375" customWidth="1"/>
    <col min="11267" max="11267" width="13.7109375" customWidth="1"/>
    <col min="11268" max="11268" width="13.5703125" customWidth="1"/>
    <col min="11270" max="11270" width="13.7109375" customWidth="1"/>
    <col min="11521" max="11521" width="24.5703125" customWidth="1"/>
    <col min="11522" max="11522" width="23.7109375" customWidth="1"/>
    <col min="11523" max="11523" width="13.7109375" customWidth="1"/>
    <col min="11524" max="11524" width="13.5703125" customWidth="1"/>
    <col min="11526" max="11526" width="13.7109375" customWidth="1"/>
    <col min="11777" max="11777" width="24.5703125" customWidth="1"/>
    <col min="11778" max="11778" width="23.7109375" customWidth="1"/>
    <col min="11779" max="11779" width="13.7109375" customWidth="1"/>
    <col min="11780" max="11780" width="13.5703125" customWidth="1"/>
    <col min="11782" max="11782" width="13.7109375" customWidth="1"/>
    <col min="12033" max="12033" width="24.5703125" customWidth="1"/>
    <col min="12034" max="12034" width="23.7109375" customWidth="1"/>
    <col min="12035" max="12035" width="13.7109375" customWidth="1"/>
    <col min="12036" max="12036" width="13.5703125" customWidth="1"/>
    <col min="12038" max="12038" width="13.7109375" customWidth="1"/>
    <col min="12289" max="12289" width="24.5703125" customWidth="1"/>
    <col min="12290" max="12290" width="23.7109375" customWidth="1"/>
    <col min="12291" max="12291" width="13.7109375" customWidth="1"/>
    <col min="12292" max="12292" width="13.5703125" customWidth="1"/>
    <col min="12294" max="12294" width="13.7109375" customWidth="1"/>
    <col min="12545" max="12545" width="24.5703125" customWidth="1"/>
    <col min="12546" max="12546" width="23.7109375" customWidth="1"/>
    <col min="12547" max="12547" width="13.7109375" customWidth="1"/>
    <col min="12548" max="12548" width="13.5703125" customWidth="1"/>
    <col min="12550" max="12550" width="13.7109375" customWidth="1"/>
    <col min="12801" max="12801" width="24.5703125" customWidth="1"/>
    <col min="12802" max="12802" width="23.7109375" customWidth="1"/>
    <col min="12803" max="12803" width="13.7109375" customWidth="1"/>
    <col min="12804" max="12804" width="13.5703125" customWidth="1"/>
    <col min="12806" max="12806" width="13.7109375" customWidth="1"/>
    <col min="13057" max="13057" width="24.5703125" customWidth="1"/>
    <col min="13058" max="13058" width="23.7109375" customWidth="1"/>
    <col min="13059" max="13059" width="13.7109375" customWidth="1"/>
    <col min="13060" max="13060" width="13.5703125" customWidth="1"/>
    <col min="13062" max="13062" width="13.7109375" customWidth="1"/>
    <col min="13313" max="13313" width="24.5703125" customWidth="1"/>
    <col min="13314" max="13314" width="23.7109375" customWidth="1"/>
    <col min="13315" max="13315" width="13.7109375" customWidth="1"/>
    <col min="13316" max="13316" width="13.5703125" customWidth="1"/>
    <col min="13318" max="13318" width="13.7109375" customWidth="1"/>
    <col min="13569" max="13569" width="24.5703125" customWidth="1"/>
    <col min="13570" max="13570" width="23.7109375" customWidth="1"/>
    <col min="13571" max="13571" width="13.7109375" customWidth="1"/>
    <col min="13572" max="13572" width="13.5703125" customWidth="1"/>
    <col min="13574" max="13574" width="13.7109375" customWidth="1"/>
    <col min="13825" max="13825" width="24.5703125" customWidth="1"/>
    <col min="13826" max="13826" width="23.7109375" customWidth="1"/>
    <col min="13827" max="13827" width="13.7109375" customWidth="1"/>
    <col min="13828" max="13828" width="13.5703125" customWidth="1"/>
    <col min="13830" max="13830" width="13.7109375" customWidth="1"/>
    <col min="14081" max="14081" width="24.5703125" customWidth="1"/>
    <col min="14082" max="14082" width="23.7109375" customWidth="1"/>
    <col min="14083" max="14083" width="13.7109375" customWidth="1"/>
    <col min="14084" max="14084" width="13.5703125" customWidth="1"/>
    <col min="14086" max="14086" width="13.7109375" customWidth="1"/>
    <col min="14337" max="14337" width="24.5703125" customWidth="1"/>
    <col min="14338" max="14338" width="23.7109375" customWidth="1"/>
    <col min="14339" max="14339" width="13.7109375" customWidth="1"/>
    <col min="14340" max="14340" width="13.5703125" customWidth="1"/>
    <col min="14342" max="14342" width="13.7109375" customWidth="1"/>
    <col min="14593" max="14593" width="24.5703125" customWidth="1"/>
    <col min="14594" max="14594" width="23.7109375" customWidth="1"/>
    <col min="14595" max="14595" width="13.7109375" customWidth="1"/>
    <col min="14596" max="14596" width="13.5703125" customWidth="1"/>
    <col min="14598" max="14598" width="13.7109375" customWidth="1"/>
    <col min="14849" max="14849" width="24.5703125" customWidth="1"/>
    <col min="14850" max="14850" width="23.7109375" customWidth="1"/>
    <col min="14851" max="14851" width="13.7109375" customWidth="1"/>
    <col min="14852" max="14852" width="13.5703125" customWidth="1"/>
    <col min="14854" max="14854" width="13.7109375" customWidth="1"/>
    <col min="15105" max="15105" width="24.5703125" customWidth="1"/>
    <col min="15106" max="15106" width="23.7109375" customWidth="1"/>
    <col min="15107" max="15107" width="13.7109375" customWidth="1"/>
    <col min="15108" max="15108" width="13.5703125" customWidth="1"/>
    <col min="15110" max="15110" width="13.7109375" customWidth="1"/>
    <col min="15361" max="15361" width="24.5703125" customWidth="1"/>
    <col min="15362" max="15362" width="23.7109375" customWidth="1"/>
    <col min="15363" max="15363" width="13.7109375" customWidth="1"/>
    <col min="15364" max="15364" width="13.5703125" customWidth="1"/>
    <col min="15366" max="15366" width="13.7109375" customWidth="1"/>
    <col min="15617" max="15617" width="24.5703125" customWidth="1"/>
    <col min="15618" max="15618" width="23.7109375" customWidth="1"/>
    <col min="15619" max="15619" width="13.7109375" customWidth="1"/>
    <col min="15620" max="15620" width="13.5703125" customWidth="1"/>
    <col min="15622" max="15622" width="13.7109375" customWidth="1"/>
    <col min="15873" max="15873" width="24.5703125" customWidth="1"/>
    <col min="15874" max="15874" width="23.7109375" customWidth="1"/>
    <col min="15875" max="15875" width="13.7109375" customWidth="1"/>
    <col min="15876" max="15876" width="13.5703125" customWidth="1"/>
    <col min="15878" max="15878" width="13.7109375" customWidth="1"/>
    <col min="16129" max="16129" width="24.5703125" customWidth="1"/>
    <col min="16130" max="16130" width="23.7109375" customWidth="1"/>
    <col min="16131" max="16131" width="13.7109375" customWidth="1"/>
    <col min="16132" max="16132" width="13.5703125" customWidth="1"/>
    <col min="16134" max="16134" width="13.7109375" customWidth="1"/>
  </cols>
  <sheetData>
    <row r="1" spans="1:9" ht="15.75" x14ac:dyDescent="0.25">
      <c r="D1" s="1" t="s">
        <v>59</v>
      </c>
    </row>
    <row r="2" spans="1:9" ht="15.75" x14ac:dyDescent="0.25">
      <c r="C2" s="1"/>
    </row>
    <row r="3" spans="1:9" ht="15.75" x14ac:dyDescent="0.25">
      <c r="C3" s="43" t="s">
        <v>64</v>
      </c>
      <c r="D3" s="43"/>
    </row>
    <row r="4" spans="1:9" ht="15.75" customHeight="1" x14ac:dyDescent="0.25">
      <c r="C4" s="2"/>
    </row>
    <row r="5" spans="1:9" ht="15.75" x14ac:dyDescent="0.25">
      <c r="A5" s="49" t="s">
        <v>0</v>
      </c>
      <c r="B5" s="49"/>
      <c r="C5" s="49"/>
      <c r="D5" s="49"/>
      <c r="E5" s="3"/>
      <c r="F5" s="3"/>
    </row>
    <row r="6" spans="1:9" ht="15.75" x14ac:dyDescent="0.25">
      <c r="A6" s="49" t="s">
        <v>1</v>
      </c>
      <c r="B6" s="49"/>
      <c r="C6" s="49"/>
      <c r="D6" s="49"/>
      <c r="E6" s="3"/>
      <c r="F6" s="3"/>
    </row>
    <row r="7" spans="1:9" ht="20.25" customHeight="1" x14ac:dyDescent="0.25">
      <c r="A7" s="45" t="s">
        <v>60</v>
      </c>
      <c r="B7" s="45"/>
      <c r="C7" s="45"/>
      <c r="D7" s="45"/>
      <c r="E7" s="3"/>
      <c r="F7" s="3"/>
      <c r="G7" s="1"/>
      <c r="H7" s="1"/>
      <c r="I7" s="1"/>
    </row>
    <row r="8" spans="1:9" ht="35.25" customHeight="1" x14ac:dyDescent="0.25">
      <c r="A8" s="45"/>
      <c r="B8" s="45"/>
      <c r="C8" s="45"/>
      <c r="D8" s="45"/>
      <c r="E8" s="4"/>
      <c r="F8" s="4"/>
      <c r="G8" s="1"/>
      <c r="H8" s="1"/>
      <c r="I8" s="1"/>
    </row>
    <row r="9" spans="1:9" ht="15.75" x14ac:dyDescent="0.25">
      <c r="A9" s="44" t="s">
        <v>21</v>
      </c>
      <c r="B9" s="44"/>
      <c r="C9" s="44"/>
      <c r="D9" s="44"/>
      <c r="E9" s="4"/>
      <c r="F9" s="4"/>
      <c r="G9" s="1"/>
      <c r="H9" s="1"/>
      <c r="I9" s="1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50.25" customHeight="1" x14ac:dyDescent="0.25">
      <c r="A11" s="5" t="s">
        <v>2</v>
      </c>
      <c r="B11" s="6" t="s">
        <v>3</v>
      </c>
      <c r="C11" s="6" t="s">
        <v>4</v>
      </c>
      <c r="E11" s="1"/>
      <c r="F11" s="1"/>
      <c r="G11" s="1"/>
      <c r="H11" s="1"/>
      <c r="I11" s="1"/>
    </row>
    <row r="12" spans="1:9" ht="66" customHeight="1" x14ac:dyDescent="0.25">
      <c r="A12" s="6" t="s">
        <v>5</v>
      </c>
      <c r="B12" s="6" t="s">
        <v>65</v>
      </c>
      <c r="C12" s="6" t="s">
        <v>66</v>
      </c>
      <c r="E12" s="1"/>
      <c r="F12" s="1"/>
      <c r="G12" s="1"/>
      <c r="H12" s="1"/>
      <c r="I12" s="1"/>
    </row>
    <row r="13" spans="1:9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44" t="s">
        <v>6</v>
      </c>
      <c r="B14" s="44"/>
      <c r="C14" s="44"/>
      <c r="D14" s="44"/>
      <c r="E14" s="1"/>
      <c r="F14" s="1"/>
      <c r="G14" s="1"/>
      <c r="H14" s="1"/>
      <c r="I14" s="1"/>
    </row>
    <row r="15" spans="1:9" ht="15.75" x14ac:dyDescent="0.25">
      <c r="A15" s="44" t="s">
        <v>7</v>
      </c>
      <c r="B15" s="44"/>
      <c r="C15" s="44"/>
      <c r="D15" s="44"/>
      <c r="E15" s="8"/>
      <c r="F15" s="8"/>
      <c r="G15" s="1"/>
      <c r="H15" s="1"/>
      <c r="I15" s="1"/>
    </row>
    <row r="16" spans="1:9" ht="15.75" x14ac:dyDescent="0.25">
      <c r="A16" s="44" t="s">
        <v>8</v>
      </c>
      <c r="B16" s="44"/>
      <c r="C16" s="44"/>
      <c r="D16" s="44"/>
      <c r="E16" s="8"/>
      <c r="F16" s="1"/>
      <c r="G16" s="1"/>
      <c r="H16" s="1"/>
      <c r="I16" s="1"/>
    </row>
    <row r="17" spans="1:10" ht="15.75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10" ht="47.25" customHeight="1" x14ac:dyDescent="0.25">
      <c r="A18" s="5" t="s">
        <v>9</v>
      </c>
      <c r="B18" s="5" t="s">
        <v>10</v>
      </c>
      <c r="C18" s="5" t="s">
        <v>11</v>
      </c>
      <c r="D18" s="5" t="s">
        <v>12</v>
      </c>
      <c r="E18" s="1"/>
      <c r="F18" s="1"/>
      <c r="G18" s="1"/>
      <c r="H18" s="1"/>
      <c r="I18" s="1"/>
    </row>
    <row r="19" spans="1:10" ht="15.75" x14ac:dyDescent="0.25">
      <c r="A19" s="9" t="s">
        <v>13</v>
      </c>
      <c r="B19" s="7">
        <v>106.00700000000001</v>
      </c>
      <c r="C19" s="10">
        <v>0</v>
      </c>
      <c r="D19" s="10">
        <f t="shared" ref="D19" si="0">C19/B19*100</f>
        <v>0</v>
      </c>
      <c r="F19" s="1"/>
      <c r="G19" s="1"/>
      <c r="H19" s="1"/>
      <c r="I19" s="1"/>
      <c r="J19" s="1"/>
    </row>
    <row r="20" spans="1:10" ht="31.5" customHeight="1" x14ac:dyDescent="0.25">
      <c r="A20" s="46" t="s">
        <v>14</v>
      </c>
      <c r="B20" s="47"/>
      <c r="C20" s="47"/>
      <c r="D20" s="48"/>
      <c r="E20" s="1"/>
      <c r="F20" s="1"/>
      <c r="G20" s="1"/>
      <c r="H20" s="1"/>
      <c r="I20" s="1"/>
    </row>
    <row r="21" spans="1:10" ht="15.75" x14ac:dyDescent="0.25">
      <c r="A21" s="11" t="s">
        <v>15</v>
      </c>
      <c r="B21" s="12">
        <v>2370.35</v>
      </c>
      <c r="C21" s="13">
        <f>SUM(Лист2!C17:C34)</f>
        <v>283.36299999999994</v>
      </c>
      <c r="D21" s="14">
        <f t="shared" ref="D21:D26" si="1">C21/B21*100</f>
        <v>11.954479296306451</v>
      </c>
      <c r="E21" s="1"/>
      <c r="F21" s="1"/>
      <c r="G21" s="1"/>
      <c r="H21" s="1"/>
      <c r="I21" s="1"/>
    </row>
    <row r="22" spans="1:10" ht="15.75" x14ac:dyDescent="0.25">
      <c r="A22" s="9" t="s">
        <v>16</v>
      </c>
      <c r="B22" s="15">
        <v>772.73</v>
      </c>
      <c r="C22" s="7">
        <f>SUM(Лист2!C37:C51)</f>
        <v>563.36500000000001</v>
      </c>
      <c r="D22" s="14">
        <f t="shared" si="1"/>
        <v>72.905801508935852</v>
      </c>
      <c r="E22" s="1"/>
      <c r="F22" s="1"/>
      <c r="G22" s="1"/>
      <c r="H22" s="1"/>
      <c r="I22" s="1"/>
    </row>
    <row r="23" spans="1:10" ht="15.75" x14ac:dyDescent="0.25">
      <c r="A23" s="9" t="s">
        <v>17</v>
      </c>
      <c r="B23" s="16">
        <v>224.93799999999999</v>
      </c>
      <c r="C23" s="7">
        <f>SUM(Лист2!C54:C69)</f>
        <v>63.588000000000001</v>
      </c>
      <c r="D23" s="14">
        <f t="shared" si="1"/>
        <v>28.269123047239685</v>
      </c>
      <c r="E23" s="1"/>
      <c r="F23" s="1"/>
      <c r="G23" s="1"/>
      <c r="H23" s="1"/>
      <c r="I23" s="1"/>
    </row>
    <row r="24" spans="1:10" ht="15.75" x14ac:dyDescent="0.25">
      <c r="A24" s="9" t="s">
        <v>18</v>
      </c>
      <c r="B24" s="7">
        <v>268.02999999999997</v>
      </c>
      <c r="C24" s="10">
        <v>0</v>
      </c>
      <c r="D24" s="14">
        <f t="shared" si="1"/>
        <v>0</v>
      </c>
      <c r="E24" s="1"/>
      <c r="F24" s="1"/>
      <c r="G24" s="1"/>
      <c r="H24" s="1"/>
      <c r="I24" s="1"/>
    </row>
    <row r="25" spans="1:10" ht="15.75" x14ac:dyDescent="0.25">
      <c r="A25" s="9" t="s">
        <v>19</v>
      </c>
      <c r="B25" s="7">
        <v>8.65</v>
      </c>
      <c r="C25" s="10">
        <v>0</v>
      </c>
      <c r="D25" s="14">
        <f t="shared" si="1"/>
        <v>0</v>
      </c>
      <c r="E25" s="1"/>
      <c r="F25" s="1"/>
      <c r="G25" s="1"/>
      <c r="H25" s="1"/>
      <c r="I25" s="1"/>
    </row>
    <row r="26" spans="1:10" ht="31.5" x14ac:dyDescent="0.25">
      <c r="A26" s="17" t="s">
        <v>20</v>
      </c>
      <c r="B26" s="18">
        <f>SUM(B19+B21+B22+B23+B24+B25)</f>
        <v>3750.7050000000004</v>
      </c>
      <c r="C26" s="18">
        <f t="shared" ref="C26" si="2">SUM(C20:C24)</f>
        <v>910.31599999999992</v>
      </c>
      <c r="D26" s="32">
        <f t="shared" si="1"/>
        <v>24.270530473604289</v>
      </c>
    </row>
  </sheetData>
  <mergeCells count="9">
    <mergeCell ref="C3:D3"/>
    <mergeCell ref="A16:D16"/>
    <mergeCell ref="A7:D8"/>
    <mergeCell ref="A20:D20"/>
    <mergeCell ref="A5:D5"/>
    <mergeCell ref="A6:D6"/>
    <mergeCell ref="A9:D9"/>
    <mergeCell ref="A14:D14"/>
    <mergeCell ref="A15:D15"/>
  </mergeCells>
  <pageMargins left="0.51181102362204722" right="0.51181102362204722" top="0.74803149606299213" bottom="0.74803149606299213" header="0.31496062992125984" footer="0.31496062992125984"/>
  <pageSetup paperSize="9" scale="10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zoomScale="90" zoomScaleNormal="90" workbookViewId="0">
      <selection activeCell="I46" sqref="I46"/>
    </sheetView>
  </sheetViews>
  <sheetFormatPr defaultRowHeight="15" x14ac:dyDescent="0.25"/>
  <cols>
    <col min="1" max="1" width="30.85546875" style="42" customWidth="1"/>
    <col min="2" max="2" width="23.7109375" style="42" customWidth="1"/>
    <col min="3" max="3" width="13.7109375" style="40" customWidth="1"/>
    <col min="4" max="4" width="16.7109375" style="42" customWidth="1"/>
    <col min="5" max="244" width="9.140625" style="42"/>
    <col min="245" max="245" width="6.42578125" style="42" customWidth="1"/>
    <col min="246" max="246" width="30.85546875" style="42" customWidth="1"/>
    <col min="247" max="247" width="23.7109375" style="42" customWidth="1"/>
    <col min="248" max="248" width="13.7109375" style="42" customWidth="1"/>
    <col min="249" max="249" width="16.7109375" style="42" customWidth="1"/>
    <col min="250" max="250" width="9.140625" style="42"/>
    <col min="251" max="251" width="13.7109375" style="42" customWidth="1"/>
    <col min="252" max="500" width="9.140625" style="42"/>
    <col min="501" max="501" width="6.42578125" style="42" customWidth="1"/>
    <col min="502" max="502" width="30.85546875" style="42" customWidth="1"/>
    <col min="503" max="503" width="23.7109375" style="42" customWidth="1"/>
    <col min="504" max="504" width="13.7109375" style="42" customWidth="1"/>
    <col min="505" max="505" width="16.7109375" style="42" customWidth="1"/>
    <col min="506" max="506" width="9.140625" style="42"/>
    <col min="507" max="507" width="13.7109375" style="42" customWidth="1"/>
    <col min="508" max="756" width="9.140625" style="42"/>
    <col min="757" max="757" width="6.42578125" style="42" customWidth="1"/>
    <col min="758" max="758" width="30.85546875" style="42" customWidth="1"/>
    <col min="759" max="759" width="23.7109375" style="42" customWidth="1"/>
    <col min="760" max="760" width="13.7109375" style="42" customWidth="1"/>
    <col min="761" max="761" width="16.7109375" style="42" customWidth="1"/>
    <col min="762" max="762" width="9.140625" style="42"/>
    <col min="763" max="763" width="13.7109375" style="42" customWidth="1"/>
    <col min="764" max="1012" width="9.140625" style="42"/>
    <col min="1013" max="1013" width="6.42578125" style="42" customWidth="1"/>
    <col min="1014" max="1014" width="30.85546875" style="42" customWidth="1"/>
    <col min="1015" max="1015" width="23.7109375" style="42" customWidth="1"/>
    <col min="1016" max="1016" width="13.7109375" style="42" customWidth="1"/>
    <col min="1017" max="1017" width="16.7109375" style="42" customWidth="1"/>
    <col min="1018" max="1018" width="9.140625" style="42"/>
    <col min="1019" max="1019" width="13.7109375" style="42" customWidth="1"/>
    <col min="1020" max="1268" width="9.140625" style="42"/>
    <col min="1269" max="1269" width="6.42578125" style="42" customWidth="1"/>
    <col min="1270" max="1270" width="30.85546875" style="42" customWidth="1"/>
    <col min="1271" max="1271" width="23.7109375" style="42" customWidth="1"/>
    <col min="1272" max="1272" width="13.7109375" style="42" customWidth="1"/>
    <col min="1273" max="1273" width="16.7109375" style="42" customWidth="1"/>
    <col min="1274" max="1274" width="9.140625" style="42"/>
    <col min="1275" max="1275" width="13.7109375" style="42" customWidth="1"/>
    <col min="1276" max="1524" width="9.140625" style="42"/>
    <col min="1525" max="1525" width="6.42578125" style="42" customWidth="1"/>
    <col min="1526" max="1526" width="30.85546875" style="42" customWidth="1"/>
    <col min="1527" max="1527" width="23.7109375" style="42" customWidth="1"/>
    <col min="1528" max="1528" width="13.7109375" style="42" customWidth="1"/>
    <col min="1529" max="1529" width="16.7109375" style="42" customWidth="1"/>
    <col min="1530" max="1530" width="9.140625" style="42"/>
    <col min="1531" max="1531" width="13.7109375" style="42" customWidth="1"/>
    <col min="1532" max="1780" width="9.140625" style="42"/>
    <col min="1781" max="1781" width="6.42578125" style="42" customWidth="1"/>
    <col min="1782" max="1782" width="30.85546875" style="42" customWidth="1"/>
    <col min="1783" max="1783" width="23.7109375" style="42" customWidth="1"/>
    <col min="1784" max="1784" width="13.7109375" style="42" customWidth="1"/>
    <col min="1785" max="1785" width="16.7109375" style="42" customWidth="1"/>
    <col min="1786" max="1786" width="9.140625" style="42"/>
    <col min="1787" max="1787" width="13.7109375" style="42" customWidth="1"/>
    <col min="1788" max="2036" width="9.140625" style="42"/>
    <col min="2037" max="2037" width="6.42578125" style="42" customWidth="1"/>
    <col min="2038" max="2038" width="30.85546875" style="42" customWidth="1"/>
    <col min="2039" max="2039" width="23.7109375" style="42" customWidth="1"/>
    <col min="2040" max="2040" width="13.7109375" style="42" customWidth="1"/>
    <col min="2041" max="2041" width="16.7109375" style="42" customWidth="1"/>
    <col min="2042" max="2042" width="9.140625" style="42"/>
    <col min="2043" max="2043" width="13.7109375" style="42" customWidth="1"/>
    <col min="2044" max="2292" width="9.140625" style="42"/>
    <col min="2293" max="2293" width="6.42578125" style="42" customWidth="1"/>
    <col min="2294" max="2294" width="30.85546875" style="42" customWidth="1"/>
    <col min="2295" max="2295" width="23.7109375" style="42" customWidth="1"/>
    <col min="2296" max="2296" width="13.7109375" style="42" customWidth="1"/>
    <col min="2297" max="2297" width="16.7109375" style="42" customWidth="1"/>
    <col min="2298" max="2298" width="9.140625" style="42"/>
    <col min="2299" max="2299" width="13.7109375" style="42" customWidth="1"/>
    <col min="2300" max="2548" width="9.140625" style="42"/>
    <col min="2549" max="2549" width="6.42578125" style="42" customWidth="1"/>
    <col min="2550" max="2550" width="30.85546875" style="42" customWidth="1"/>
    <col min="2551" max="2551" width="23.7109375" style="42" customWidth="1"/>
    <col min="2552" max="2552" width="13.7109375" style="42" customWidth="1"/>
    <col min="2553" max="2553" width="16.7109375" style="42" customWidth="1"/>
    <col min="2554" max="2554" width="9.140625" style="42"/>
    <col min="2555" max="2555" width="13.7109375" style="42" customWidth="1"/>
    <col min="2556" max="2804" width="9.140625" style="42"/>
    <col min="2805" max="2805" width="6.42578125" style="42" customWidth="1"/>
    <col min="2806" max="2806" width="30.85546875" style="42" customWidth="1"/>
    <col min="2807" max="2807" width="23.7109375" style="42" customWidth="1"/>
    <col min="2808" max="2808" width="13.7109375" style="42" customWidth="1"/>
    <col min="2809" max="2809" width="16.7109375" style="42" customWidth="1"/>
    <col min="2810" max="2810" width="9.140625" style="42"/>
    <col min="2811" max="2811" width="13.7109375" style="42" customWidth="1"/>
    <col min="2812" max="3060" width="9.140625" style="42"/>
    <col min="3061" max="3061" width="6.42578125" style="42" customWidth="1"/>
    <col min="3062" max="3062" width="30.85546875" style="42" customWidth="1"/>
    <col min="3063" max="3063" width="23.7109375" style="42" customWidth="1"/>
    <col min="3064" max="3064" width="13.7109375" style="42" customWidth="1"/>
    <col min="3065" max="3065" width="16.7109375" style="42" customWidth="1"/>
    <col min="3066" max="3066" width="9.140625" style="42"/>
    <col min="3067" max="3067" width="13.7109375" style="42" customWidth="1"/>
    <col min="3068" max="3316" width="9.140625" style="42"/>
    <col min="3317" max="3317" width="6.42578125" style="42" customWidth="1"/>
    <col min="3318" max="3318" width="30.85546875" style="42" customWidth="1"/>
    <col min="3319" max="3319" width="23.7109375" style="42" customWidth="1"/>
    <col min="3320" max="3320" width="13.7109375" style="42" customWidth="1"/>
    <col min="3321" max="3321" width="16.7109375" style="42" customWidth="1"/>
    <col min="3322" max="3322" width="9.140625" style="42"/>
    <col min="3323" max="3323" width="13.7109375" style="42" customWidth="1"/>
    <col min="3324" max="3572" width="9.140625" style="42"/>
    <col min="3573" max="3573" width="6.42578125" style="42" customWidth="1"/>
    <col min="3574" max="3574" width="30.85546875" style="42" customWidth="1"/>
    <col min="3575" max="3575" width="23.7109375" style="42" customWidth="1"/>
    <col min="3576" max="3576" width="13.7109375" style="42" customWidth="1"/>
    <col min="3577" max="3577" width="16.7109375" style="42" customWidth="1"/>
    <col min="3578" max="3578" width="9.140625" style="42"/>
    <col min="3579" max="3579" width="13.7109375" style="42" customWidth="1"/>
    <col min="3580" max="3828" width="9.140625" style="42"/>
    <col min="3829" max="3829" width="6.42578125" style="42" customWidth="1"/>
    <col min="3830" max="3830" width="30.85546875" style="42" customWidth="1"/>
    <col min="3831" max="3831" width="23.7109375" style="42" customWidth="1"/>
    <col min="3832" max="3832" width="13.7109375" style="42" customWidth="1"/>
    <col min="3833" max="3833" width="16.7109375" style="42" customWidth="1"/>
    <col min="3834" max="3834" width="9.140625" style="42"/>
    <col min="3835" max="3835" width="13.7109375" style="42" customWidth="1"/>
    <col min="3836" max="4084" width="9.140625" style="42"/>
    <col min="4085" max="4085" width="6.42578125" style="42" customWidth="1"/>
    <col min="4086" max="4086" width="30.85546875" style="42" customWidth="1"/>
    <col min="4087" max="4087" width="23.7109375" style="42" customWidth="1"/>
    <col min="4088" max="4088" width="13.7109375" style="42" customWidth="1"/>
    <col min="4089" max="4089" width="16.7109375" style="42" customWidth="1"/>
    <col min="4090" max="4090" width="9.140625" style="42"/>
    <col min="4091" max="4091" width="13.7109375" style="42" customWidth="1"/>
    <col min="4092" max="4340" width="9.140625" style="42"/>
    <col min="4341" max="4341" width="6.42578125" style="42" customWidth="1"/>
    <col min="4342" max="4342" width="30.85546875" style="42" customWidth="1"/>
    <col min="4343" max="4343" width="23.7109375" style="42" customWidth="1"/>
    <col min="4344" max="4344" width="13.7109375" style="42" customWidth="1"/>
    <col min="4345" max="4345" width="16.7109375" style="42" customWidth="1"/>
    <col min="4346" max="4346" width="9.140625" style="42"/>
    <col min="4347" max="4347" width="13.7109375" style="42" customWidth="1"/>
    <col min="4348" max="4596" width="9.140625" style="42"/>
    <col min="4597" max="4597" width="6.42578125" style="42" customWidth="1"/>
    <col min="4598" max="4598" width="30.85546875" style="42" customWidth="1"/>
    <col min="4599" max="4599" width="23.7109375" style="42" customWidth="1"/>
    <col min="4600" max="4600" width="13.7109375" style="42" customWidth="1"/>
    <col min="4601" max="4601" width="16.7109375" style="42" customWidth="1"/>
    <col min="4602" max="4602" width="9.140625" style="42"/>
    <col min="4603" max="4603" width="13.7109375" style="42" customWidth="1"/>
    <col min="4604" max="4852" width="9.140625" style="42"/>
    <col min="4853" max="4853" width="6.42578125" style="42" customWidth="1"/>
    <col min="4854" max="4854" width="30.85546875" style="42" customWidth="1"/>
    <col min="4855" max="4855" width="23.7109375" style="42" customWidth="1"/>
    <col min="4856" max="4856" width="13.7109375" style="42" customWidth="1"/>
    <col min="4857" max="4857" width="16.7109375" style="42" customWidth="1"/>
    <col min="4858" max="4858" width="9.140625" style="42"/>
    <col min="4859" max="4859" width="13.7109375" style="42" customWidth="1"/>
    <col min="4860" max="5108" width="9.140625" style="42"/>
    <col min="5109" max="5109" width="6.42578125" style="42" customWidth="1"/>
    <col min="5110" max="5110" width="30.85546875" style="42" customWidth="1"/>
    <col min="5111" max="5111" width="23.7109375" style="42" customWidth="1"/>
    <col min="5112" max="5112" width="13.7109375" style="42" customWidth="1"/>
    <col min="5113" max="5113" width="16.7109375" style="42" customWidth="1"/>
    <col min="5114" max="5114" width="9.140625" style="42"/>
    <col min="5115" max="5115" width="13.7109375" style="42" customWidth="1"/>
    <col min="5116" max="5364" width="9.140625" style="42"/>
    <col min="5365" max="5365" width="6.42578125" style="42" customWidth="1"/>
    <col min="5366" max="5366" width="30.85546875" style="42" customWidth="1"/>
    <col min="5367" max="5367" width="23.7109375" style="42" customWidth="1"/>
    <col min="5368" max="5368" width="13.7109375" style="42" customWidth="1"/>
    <col min="5369" max="5369" width="16.7109375" style="42" customWidth="1"/>
    <col min="5370" max="5370" width="9.140625" style="42"/>
    <col min="5371" max="5371" width="13.7109375" style="42" customWidth="1"/>
    <col min="5372" max="5620" width="9.140625" style="42"/>
    <col min="5621" max="5621" width="6.42578125" style="42" customWidth="1"/>
    <col min="5622" max="5622" width="30.85546875" style="42" customWidth="1"/>
    <col min="5623" max="5623" width="23.7109375" style="42" customWidth="1"/>
    <col min="5624" max="5624" width="13.7109375" style="42" customWidth="1"/>
    <col min="5625" max="5625" width="16.7109375" style="42" customWidth="1"/>
    <col min="5626" max="5626" width="9.140625" style="42"/>
    <col min="5627" max="5627" width="13.7109375" style="42" customWidth="1"/>
    <col min="5628" max="5876" width="9.140625" style="42"/>
    <col min="5877" max="5877" width="6.42578125" style="42" customWidth="1"/>
    <col min="5878" max="5878" width="30.85546875" style="42" customWidth="1"/>
    <col min="5879" max="5879" width="23.7109375" style="42" customWidth="1"/>
    <col min="5880" max="5880" width="13.7109375" style="42" customWidth="1"/>
    <col min="5881" max="5881" width="16.7109375" style="42" customWidth="1"/>
    <col min="5882" max="5882" width="9.140625" style="42"/>
    <col min="5883" max="5883" width="13.7109375" style="42" customWidth="1"/>
    <col min="5884" max="6132" width="9.140625" style="42"/>
    <col min="6133" max="6133" width="6.42578125" style="42" customWidth="1"/>
    <col min="6134" max="6134" width="30.85546875" style="42" customWidth="1"/>
    <col min="6135" max="6135" width="23.7109375" style="42" customWidth="1"/>
    <col min="6136" max="6136" width="13.7109375" style="42" customWidth="1"/>
    <col min="6137" max="6137" width="16.7109375" style="42" customWidth="1"/>
    <col min="6138" max="6138" width="9.140625" style="42"/>
    <col min="6139" max="6139" width="13.7109375" style="42" customWidth="1"/>
    <col min="6140" max="6388" width="9.140625" style="42"/>
    <col min="6389" max="6389" width="6.42578125" style="42" customWidth="1"/>
    <col min="6390" max="6390" width="30.85546875" style="42" customWidth="1"/>
    <col min="6391" max="6391" width="23.7109375" style="42" customWidth="1"/>
    <col min="6392" max="6392" width="13.7109375" style="42" customWidth="1"/>
    <col min="6393" max="6393" width="16.7109375" style="42" customWidth="1"/>
    <col min="6394" max="6394" width="9.140625" style="42"/>
    <col min="6395" max="6395" width="13.7109375" style="42" customWidth="1"/>
    <col min="6396" max="6644" width="9.140625" style="42"/>
    <col min="6645" max="6645" width="6.42578125" style="42" customWidth="1"/>
    <col min="6646" max="6646" width="30.85546875" style="42" customWidth="1"/>
    <col min="6647" max="6647" width="23.7109375" style="42" customWidth="1"/>
    <col min="6648" max="6648" width="13.7109375" style="42" customWidth="1"/>
    <col min="6649" max="6649" width="16.7109375" style="42" customWidth="1"/>
    <col min="6650" max="6650" width="9.140625" style="42"/>
    <col min="6651" max="6651" width="13.7109375" style="42" customWidth="1"/>
    <col min="6652" max="6900" width="9.140625" style="42"/>
    <col min="6901" max="6901" width="6.42578125" style="42" customWidth="1"/>
    <col min="6902" max="6902" width="30.85546875" style="42" customWidth="1"/>
    <col min="6903" max="6903" width="23.7109375" style="42" customWidth="1"/>
    <col min="6904" max="6904" width="13.7109375" style="42" customWidth="1"/>
    <col min="6905" max="6905" width="16.7109375" style="42" customWidth="1"/>
    <col min="6906" max="6906" width="9.140625" style="42"/>
    <col min="6907" max="6907" width="13.7109375" style="42" customWidth="1"/>
    <col min="6908" max="7156" width="9.140625" style="42"/>
    <col min="7157" max="7157" width="6.42578125" style="42" customWidth="1"/>
    <col min="7158" max="7158" width="30.85546875" style="42" customWidth="1"/>
    <col min="7159" max="7159" width="23.7109375" style="42" customWidth="1"/>
    <col min="7160" max="7160" width="13.7109375" style="42" customWidth="1"/>
    <col min="7161" max="7161" width="16.7109375" style="42" customWidth="1"/>
    <col min="7162" max="7162" width="9.140625" style="42"/>
    <col min="7163" max="7163" width="13.7109375" style="42" customWidth="1"/>
    <col min="7164" max="7412" width="9.140625" style="42"/>
    <col min="7413" max="7413" width="6.42578125" style="42" customWidth="1"/>
    <col min="7414" max="7414" width="30.85546875" style="42" customWidth="1"/>
    <col min="7415" max="7415" width="23.7109375" style="42" customWidth="1"/>
    <col min="7416" max="7416" width="13.7109375" style="42" customWidth="1"/>
    <col min="7417" max="7417" width="16.7109375" style="42" customWidth="1"/>
    <col min="7418" max="7418" width="9.140625" style="42"/>
    <col min="7419" max="7419" width="13.7109375" style="42" customWidth="1"/>
    <col min="7420" max="7668" width="9.140625" style="42"/>
    <col min="7669" max="7669" width="6.42578125" style="42" customWidth="1"/>
    <col min="7670" max="7670" width="30.85546875" style="42" customWidth="1"/>
    <col min="7671" max="7671" width="23.7109375" style="42" customWidth="1"/>
    <col min="7672" max="7672" width="13.7109375" style="42" customWidth="1"/>
    <col min="7673" max="7673" width="16.7109375" style="42" customWidth="1"/>
    <col min="7674" max="7674" width="9.140625" style="42"/>
    <col min="7675" max="7675" width="13.7109375" style="42" customWidth="1"/>
    <col min="7676" max="7924" width="9.140625" style="42"/>
    <col min="7925" max="7925" width="6.42578125" style="42" customWidth="1"/>
    <col min="7926" max="7926" width="30.85546875" style="42" customWidth="1"/>
    <col min="7927" max="7927" width="23.7109375" style="42" customWidth="1"/>
    <col min="7928" max="7928" width="13.7109375" style="42" customWidth="1"/>
    <col min="7929" max="7929" width="16.7109375" style="42" customWidth="1"/>
    <col min="7930" max="7930" width="9.140625" style="42"/>
    <col min="7931" max="7931" width="13.7109375" style="42" customWidth="1"/>
    <col min="7932" max="8180" width="9.140625" style="42"/>
    <col min="8181" max="8181" width="6.42578125" style="42" customWidth="1"/>
    <col min="8182" max="8182" width="30.85546875" style="42" customWidth="1"/>
    <col min="8183" max="8183" width="23.7109375" style="42" customWidth="1"/>
    <col min="8184" max="8184" width="13.7109375" style="42" customWidth="1"/>
    <col min="8185" max="8185" width="16.7109375" style="42" customWidth="1"/>
    <col min="8186" max="8186" width="9.140625" style="42"/>
    <col min="8187" max="8187" width="13.7109375" style="42" customWidth="1"/>
    <col min="8188" max="8436" width="9.140625" style="42"/>
    <col min="8437" max="8437" width="6.42578125" style="42" customWidth="1"/>
    <col min="8438" max="8438" width="30.85546875" style="42" customWidth="1"/>
    <col min="8439" max="8439" width="23.7109375" style="42" customWidth="1"/>
    <col min="8440" max="8440" width="13.7109375" style="42" customWidth="1"/>
    <col min="8441" max="8441" width="16.7109375" style="42" customWidth="1"/>
    <col min="8442" max="8442" width="9.140625" style="42"/>
    <col min="8443" max="8443" width="13.7109375" style="42" customWidth="1"/>
    <col min="8444" max="8692" width="9.140625" style="42"/>
    <col min="8693" max="8693" width="6.42578125" style="42" customWidth="1"/>
    <col min="8694" max="8694" width="30.85546875" style="42" customWidth="1"/>
    <col min="8695" max="8695" width="23.7109375" style="42" customWidth="1"/>
    <col min="8696" max="8696" width="13.7109375" style="42" customWidth="1"/>
    <col min="8697" max="8697" width="16.7109375" style="42" customWidth="1"/>
    <col min="8698" max="8698" width="9.140625" style="42"/>
    <col min="8699" max="8699" width="13.7109375" style="42" customWidth="1"/>
    <col min="8700" max="8948" width="9.140625" style="42"/>
    <col min="8949" max="8949" width="6.42578125" style="42" customWidth="1"/>
    <col min="8950" max="8950" width="30.85546875" style="42" customWidth="1"/>
    <col min="8951" max="8951" width="23.7109375" style="42" customWidth="1"/>
    <col min="8952" max="8952" width="13.7109375" style="42" customWidth="1"/>
    <col min="8953" max="8953" width="16.7109375" style="42" customWidth="1"/>
    <col min="8954" max="8954" width="9.140625" style="42"/>
    <col min="8955" max="8955" width="13.7109375" style="42" customWidth="1"/>
    <col min="8956" max="9204" width="9.140625" style="42"/>
    <col min="9205" max="9205" width="6.42578125" style="42" customWidth="1"/>
    <col min="9206" max="9206" width="30.85546875" style="42" customWidth="1"/>
    <col min="9207" max="9207" width="23.7109375" style="42" customWidth="1"/>
    <col min="9208" max="9208" width="13.7109375" style="42" customWidth="1"/>
    <col min="9209" max="9209" width="16.7109375" style="42" customWidth="1"/>
    <col min="9210" max="9210" width="9.140625" style="42"/>
    <col min="9211" max="9211" width="13.7109375" style="42" customWidth="1"/>
    <col min="9212" max="9460" width="9.140625" style="42"/>
    <col min="9461" max="9461" width="6.42578125" style="42" customWidth="1"/>
    <col min="9462" max="9462" width="30.85546875" style="42" customWidth="1"/>
    <col min="9463" max="9463" width="23.7109375" style="42" customWidth="1"/>
    <col min="9464" max="9464" width="13.7109375" style="42" customWidth="1"/>
    <col min="9465" max="9465" width="16.7109375" style="42" customWidth="1"/>
    <col min="9466" max="9466" width="9.140625" style="42"/>
    <col min="9467" max="9467" width="13.7109375" style="42" customWidth="1"/>
    <col min="9468" max="9716" width="9.140625" style="42"/>
    <col min="9717" max="9717" width="6.42578125" style="42" customWidth="1"/>
    <col min="9718" max="9718" width="30.85546875" style="42" customWidth="1"/>
    <col min="9719" max="9719" width="23.7109375" style="42" customWidth="1"/>
    <col min="9720" max="9720" width="13.7109375" style="42" customWidth="1"/>
    <col min="9721" max="9721" width="16.7109375" style="42" customWidth="1"/>
    <col min="9722" max="9722" width="9.140625" style="42"/>
    <col min="9723" max="9723" width="13.7109375" style="42" customWidth="1"/>
    <col min="9724" max="9972" width="9.140625" style="42"/>
    <col min="9973" max="9973" width="6.42578125" style="42" customWidth="1"/>
    <col min="9974" max="9974" width="30.85546875" style="42" customWidth="1"/>
    <col min="9975" max="9975" width="23.7109375" style="42" customWidth="1"/>
    <col min="9976" max="9976" width="13.7109375" style="42" customWidth="1"/>
    <col min="9977" max="9977" width="16.7109375" style="42" customWidth="1"/>
    <col min="9978" max="9978" width="9.140625" style="42"/>
    <col min="9979" max="9979" width="13.7109375" style="42" customWidth="1"/>
    <col min="9980" max="10228" width="9.140625" style="42"/>
    <col min="10229" max="10229" width="6.42578125" style="42" customWidth="1"/>
    <col min="10230" max="10230" width="30.85546875" style="42" customWidth="1"/>
    <col min="10231" max="10231" width="23.7109375" style="42" customWidth="1"/>
    <col min="10232" max="10232" width="13.7109375" style="42" customWidth="1"/>
    <col min="10233" max="10233" width="16.7109375" style="42" customWidth="1"/>
    <col min="10234" max="10234" width="9.140625" style="42"/>
    <col min="10235" max="10235" width="13.7109375" style="42" customWidth="1"/>
    <col min="10236" max="10484" width="9.140625" style="42"/>
    <col min="10485" max="10485" width="6.42578125" style="42" customWidth="1"/>
    <col min="10486" max="10486" width="30.85546875" style="42" customWidth="1"/>
    <col min="10487" max="10487" width="23.7109375" style="42" customWidth="1"/>
    <col min="10488" max="10488" width="13.7109375" style="42" customWidth="1"/>
    <col min="10489" max="10489" width="16.7109375" style="42" customWidth="1"/>
    <col min="10490" max="10490" width="9.140625" style="42"/>
    <col min="10491" max="10491" width="13.7109375" style="42" customWidth="1"/>
    <col min="10492" max="10740" width="9.140625" style="42"/>
    <col min="10741" max="10741" width="6.42578125" style="42" customWidth="1"/>
    <col min="10742" max="10742" width="30.85546875" style="42" customWidth="1"/>
    <col min="10743" max="10743" width="23.7109375" style="42" customWidth="1"/>
    <col min="10744" max="10744" width="13.7109375" style="42" customWidth="1"/>
    <col min="10745" max="10745" width="16.7109375" style="42" customWidth="1"/>
    <col min="10746" max="10746" width="9.140625" style="42"/>
    <col min="10747" max="10747" width="13.7109375" style="42" customWidth="1"/>
    <col min="10748" max="10996" width="9.140625" style="42"/>
    <col min="10997" max="10997" width="6.42578125" style="42" customWidth="1"/>
    <col min="10998" max="10998" width="30.85546875" style="42" customWidth="1"/>
    <col min="10999" max="10999" width="23.7109375" style="42" customWidth="1"/>
    <col min="11000" max="11000" width="13.7109375" style="42" customWidth="1"/>
    <col min="11001" max="11001" width="16.7109375" style="42" customWidth="1"/>
    <col min="11002" max="11002" width="9.140625" style="42"/>
    <col min="11003" max="11003" width="13.7109375" style="42" customWidth="1"/>
    <col min="11004" max="11252" width="9.140625" style="42"/>
    <col min="11253" max="11253" width="6.42578125" style="42" customWidth="1"/>
    <col min="11254" max="11254" width="30.85546875" style="42" customWidth="1"/>
    <col min="11255" max="11255" width="23.7109375" style="42" customWidth="1"/>
    <col min="11256" max="11256" width="13.7109375" style="42" customWidth="1"/>
    <col min="11257" max="11257" width="16.7109375" style="42" customWidth="1"/>
    <col min="11258" max="11258" width="9.140625" style="42"/>
    <col min="11259" max="11259" width="13.7109375" style="42" customWidth="1"/>
    <col min="11260" max="11508" width="9.140625" style="42"/>
    <col min="11509" max="11509" width="6.42578125" style="42" customWidth="1"/>
    <col min="11510" max="11510" width="30.85546875" style="42" customWidth="1"/>
    <col min="11511" max="11511" width="23.7109375" style="42" customWidth="1"/>
    <col min="11512" max="11512" width="13.7109375" style="42" customWidth="1"/>
    <col min="11513" max="11513" width="16.7109375" style="42" customWidth="1"/>
    <col min="11514" max="11514" width="9.140625" style="42"/>
    <col min="11515" max="11515" width="13.7109375" style="42" customWidth="1"/>
    <col min="11516" max="11764" width="9.140625" style="42"/>
    <col min="11765" max="11765" width="6.42578125" style="42" customWidth="1"/>
    <col min="11766" max="11766" width="30.85546875" style="42" customWidth="1"/>
    <col min="11767" max="11767" width="23.7109375" style="42" customWidth="1"/>
    <col min="11768" max="11768" width="13.7109375" style="42" customWidth="1"/>
    <col min="11769" max="11769" width="16.7109375" style="42" customWidth="1"/>
    <col min="11770" max="11770" width="9.140625" style="42"/>
    <col min="11771" max="11771" width="13.7109375" style="42" customWidth="1"/>
    <col min="11772" max="12020" width="9.140625" style="42"/>
    <col min="12021" max="12021" width="6.42578125" style="42" customWidth="1"/>
    <col min="12022" max="12022" width="30.85546875" style="42" customWidth="1"/>
    <col min="12023" max="12023" width="23.7109375" style="42" customWidth="1"/>
    <col min="12024" max="12024" width="13.7109375" style="42" customWidth="1"/>
    <col min="12025" max="12025" width="16.7109375" style="42" customWidth="1"/>
    <col min="12026" max="12026" width="9.140625" style="42"/>
    <col min="12027" max="12027" width="13.7109375" style="42" customWidth="1"/>
    <col min="12028" max="12276" width="9.140625" style="42"/>
    <col min="12277" max="12277" width="6.42578125" style="42" customWidth="1"/>
    <col min="12278" max="12278" width="30.85546875" style="42" customWidth="1"/>
    <col min="12279" max="12279" width="23.7109375" style="42" customWidth="1"/>
    <col min="12280" max="12280" width="13.7109375" style="42" customWidth="1"/>
    <col min="12281" max="12281" width="16.7109375" style="42" customWidth="1"/>
    <col min="12282" max="12282" width="9.140625" style="42"/>
    <col min="12283" max="12283" width="13.7109375" style="42" customWidth="1"/>
    <col min="12284" max="12532" width="9.140625" style="42"/>
    <col min="12533" max="12533" width="6.42578125" style="42" customWidth="1"/>
    <col min="12534" max="12534" width="30.85546875" style="42" customWidth="1"/>
    <col min="12535" max="12535" width="23.7109375" style="42" customWidth="1"/>
    <col min="12536" max="12536" width="13.7109375" style="42" customWidth="1"/>
    <col min="12537" max="12537" width="16.7109375" style="42" customWidth="1"/>
    <col min="12538" max="12538" width="9.140625" style="42"/>
    <col min="12539" max="12539" width="13.7109375" style="42" customWidth="1"/>
    <col min="12540" max="12788" width="9.140625" style="42"/>
    <col min="12789" max="12789" width="6.42578125" style="42" customWidth="1"/>
    <col min="12790" max="12790" width="30.85546875" style="42" customWidth="1"/>
    <col min="12791" max="12791" width="23.7109375" style="42" customWidth="1"/>
    <col min="12792" max="12792" width="13.7109375" style="42" customWidth="1"/>
    <col min="12793" max="12793" width="16.7109375" style="42" customWidth="1"/>
    <col min="12794" max="12794" width="9.140625" style="42"/>
    <col min="12795" max="12795" width="13.7109375" style="42" customWidth="1"/>
    <col min="12796" max="13044" width="9.140625" style="42"/>
    <col min="13045" max="13045" width="6.42578125" style="42" customWidth="1"/>
    <col min="13046" max="13046" width="30.85546875" style="42" customWidth="1"/>
    <col min="13047" max="13047" width="23.7109375" style="42" customWidth="1"/>
    <col min="13048" max="13048" width="13.7109375" style="42" customWidth="1"/>
    <col min="13049" max="13049" width="16.7109375" style="42" customWidth="1"/>
    <col min="13050" max="13050" width="9.140625" style="42"/>
    <col min="13051" max="13051" width="13.7109375" style="42" customWidth="1"/>
    <col min="13052" max="13300" width="9.140625" style="42"/>
    <col min="13301" max="13301" width="6.42578125" style="42" customWidth="1"/>
    <col min="13302" max="13302" width="30.85546875" style="42" customWidth="1"/>
    <col min="13303" max="13303" width="23.7109375" style="42" customWidth="1"/>
    <col min="13304" max="13304" width="13.7109375" style="42" customWidth="1"/>
    <col min="13305" max="13305" width="16.7109375" style="42" customWidth="1"/>
    <col min="13306" max="13306" width="9.140625" style="42"/>
    <col min="13307" max="13307" width="13.7109375" style="42" customWidth="1"/>
    <col min="13308" max="13556" width="9.140625" style="42"/>
    <col min="13557" max="13557" width="6.42578125" style="42" customWidth="1"/>
    <col min="13558" max="13558" width="30.85546875" style="42" customWidth="1"/>
    <col min="13559" max="13559" width="23.7109375" style="42" customWidth="1"/>
    <col min="13560" max="13560" width="13.7109375" style="42" customWidth="1"/>
    <col min="13561" max="13561" width="16.7109375" style="42" customWidth="1"/>
    <col min="13562" max="13562" width="9.140625" style="42"/>
    <col min="13563" max="13563" width="13.7109375" style="42" customWidth="1"/>
    <col min="13564" max="13812" width="9.140625" style="42"/>
    <col min="13813" max="13813" width="6.42578125" style="42" customWidth="1"/>
    <col min="13814" max="13814" width="30.85546875" style="42" customWidth="1"/>
    <col min="13815" max="13815" width="23.7109375" style="42" customWidth="1"/>
    <col min="13816" max="13816" width="13.7109375" style="42" customWidth="1"/>
    <col min="13817" max="13817" width="16.7109375" style="42" customWidth="1"/>
    <col min="13818" max="13818" width="9.140625" style="42"/>
    <col min="13819" max="13819" width="13.7109375" style="42" customWidth="1"/>
    <col min="13820" max="14068" width="9.140625" style="42"/>
    <col min="14069" max="14069" width="6.42578125" style="42" customWidth="1"/>
    <col min="14070" max="14070" width="30.85546875" style="42" customWidth="1"/>
    <col min="14071" max="14071" width="23.7109375" style="42" customWidth="1"/>
    <col min="14072" max="14072" width="13.7109375" style="42" customWidth="1"/>
    <col min="14073" max="14073" width="16.7109375" style="42" customWidth="1"/>
    <col min="14074" max="14074" width="9.140625" style="42"/>
    <col min="14075" max="14075" width="13.7109375" style="42" customWidth="1"/>
    <col min="14076" max="14324" width="9.140625" style="42"/>
    <col min="14325" max="14325" width="6.42578125" style="42" customWidth="1"/>
    <col min="14326" max="14326" width="30.85546875" style="42" customWidth="1"/>
    <col min="14327" max="14327" width="23.7109375" style="42" customWidth="1"/>
    <col min="14328" max="14328" width="13.7109375" style="42" customWidth="1"/>
    <col min="14329" max="14329" width="16.7109375" style="42" customWidth="1"/>
    <col min="14330" max="14330" width="9.140625" style="42"/>
    <col min="14331" max="14331" width="13.7109375" style="42" customWidth="1"/>
    <col min="14332" max="14580" width="9.140625" style="42"/>
    <col min="14581" max="14581" width="6.42578125" style="42" customWidth="1"/>
    <col min="14582" max="14582" width="30.85546875" style="42" customWidth="1"/>
    <col min="14583" max="14583" width="23.7109375" style="42" customWidth="1"/>
    <col min="14584" max="14584" width="13.7109375" style="42" customWidth="1"/>
    <col min="14585" max="14585" width="16.7109375" style="42" customWidth="1"/>
    <col min="14586" max="14586" width="9.140625" style="42"/>
    <col min="14587" max="14587" width="13.7109375" style="42" customWidth="1"/>
    <col min="14588" max="14836" width="9.140625" style="42"/>
    <col min="14837" max="14837" width="6.42578125" style="42" customWidth="1"/>
    <col min="14838" max="14838" width="30.85546875" style="42" customWidth="1"/>
    <col min="14839" max="14839" width="23.7109375" style="42" customWidth="1"/>
    <col min="14840" max="14840" width="13.7109375" style="42" customWidth="1"/>
    <col min="14841" max="14841" width="16.7109375" style="42" customWidth="1"/>
    <col min="14842" max="14842" width="9.140625" style="42"/>
    <col min="14843" max="14843" width="13.7109375" style="42" customWidth="1"/>
    <col min="14844" max="15092" width="9.140625" style="42"/>
    <col min="15093" max="15093" width="6.42578125" style="42" customWidth="1"/>
    <col min="15094" max="15094" width="30.85546875" style="42" customWidth="1"/>
    <col min="15095" max="15095" width="23.7109375" style="42" customWidth="1"/>
    <col min="15096" max="15096" width="13.7109375" style="42" customWidth="1"/>
    <col min="15097" max="15097" width="16.7109375" style="42" customWidth="1"/>
    <col min="15098" max="15098" width="9.140625" style="42"/>
    <col min="15099" max="15099" width="13.7109375" style="42" customWidth="1"/>
    <col min="15100" max="15348" width="9.140625" style="42"/>
    <col min="15349" max="15349" width="6.42578125" style="42" customWidth="1"/>
    <col min="15350" max="15350" width="30.85546875" style="42" customWidth="1"/>
    <col min="15351" max="15351" width="23.7109375" style="42" customWidth="1"/>
    <col min="15352" max="15352" width="13.7109375" style="42" customWidth="1"/>
    <col min="15353" max="15353" width="16.7109375" style="42" customWidth="1"/>
    <col min="15354" max="15354" width="9.140625" style="42"/>
    <col min="15355" max="15355" width="13.7109375" style="42" customWidth="1"/>
    <col min="15356" max="15604" width="9.140625" style="42"/>
    <col min="15605" max="15605" width="6.42578125" style="42" customWidth="1"/>
    <col min="15606" max="15606" width="30.85546875" style="42" customWidth="1"/>
    <col min="15607" max="15607" width="23.7109375" style="42" customWidth="1"/>
    <col min="15608" max="15608" width="13.7109375" style="42" customWidth="1"/>
    <col min="15609" max="15609" width="16.7109375" style="42" customWidth="1"/>
    <col min="15610" max="15610" width="9.140625" style="42"/>
    <col min="15611" max="15611" width="13.7109375" style="42" customWidth="1"/>
    <col min="15612" max="15860" width="9.140625" style="42"/>
    <col min="15861" max="15861" width="6.42578125" style="42" customWidth="1"/>
    <col min="15862" max="15862" width="30.85546875" style="42" customWidth="1"/>
    <col min="15863" max="15863" width="23.7109375" style="42" customWidth="1"/>
    <col min="15864" max="15864" width="13.7109375" style="42" customWidth="1"/>
    <col min="15865" max="15865" width="16.7109375" style="42" customWidth="1"/>
    <col min="15866" max="15866" width="9.140625" style="42"/>
    <col min="15867" max="15867" width="13.7109375" style="42" customWidth="1"/>
    <col min="15868" max="16116" width="9.140625" style="42"/>
    <col min="16117" max="16117" width="6.42578125" style="42" customWidth="1"/>
    <col min="16118" max="16118" width="30.85546875" style="42" customWidth="1"/>
    <col min="16119" max="16119" width="23.7109375" style="42" customWidth="1"/>
    <col min="16120" max="16120" width="13.7109375" style="42" customWidth="1"/>
    <col min="16121" max="16121" width="16.7109375" style="42" customWidth="1"/>
    <col min="16122" max="16122" width="9.140625" style="42"/>
    <col min="16123" max="16123" width="13.7109375" style="42" customWidth="1"/>
    <col min="16124" max="16384" width="9.140625" style="42"/>
  </cols>
  <sheetData>
    <row r="1" spans="1:5" ht="15.75" x14ac:dyDescent="0.25">
      <c r="C1" s="33" t="s">
        <v>61</v>
      </c>
    </row>
    <row r="2" spans="1:5" ht="15.75" x14ac:dyDescent="0.25">
      <c r="C2" s="33"/>
    </row>
    <row r="3" spans="1:5" ht="15.75" x14ac:dyDescent="0.25">
      <c r="A3" s="44" t="s">
        <v>22</v>
      </c>
      <c r="B3" s="44"/>
      <c r="C3" s="44"/>
      <c r="D3" s="44"/>
      <c r="E3" s="1"/>
    </row>
    <row r="4" spans="1:5" ht="15.75" x14ac:dyDescent="0.25">
      <c r="A4" s="44" t="s">
        <v>23</v>
      </c>
      <c r="B4" s="44"/>
      <c r="C4" s="44"/>
      <c r="D4" s="44"/>
      <c r="E4" s="8"/>
    </row>
    <row r="5" spans="1:5" ht="15.75" x14ac:dyDescent="0.25">
      <c r="A5" s="41"/>
      <c r="B5" s="41"/>
      <c r="C5" s="34"/>
      <c r="D5" s="41"/>
      <c r="E5" s="8"/>
    </row>
    <row r="6" spans="1:5" ht="15.75" x14ac:dyDescent="0.25">
      <c r="A6" s="41"/>
      <c r="B6" s="19" t="s">
        <v>57</v>
      </c>
      <c r="C6" s="34"/>
      <c r="D6" s="41"/>
      <c r="E6" s="8"/>
    </row>
    <row r="7" spans="1:5" ht="15.75" customHeight="1" x14ac:dyDescent="0.25">
      <c r="A7" s="50" t="s">
        <v>24</v>
      </c>
      <c r="B7" s="52" t="s">
        <v>25</v>
      </c>
      <c r="C7" s="53"/>
      <c r="D7" s="54"/>
      <c r="E7" s="1"/>
    </row>
    <row r="8" spans="1:5" ht="35.25" customHeight="1" x14ac:dyDescent="0.25">
      <c r="A8" s="51"/>
      <c r="B8" s="5" t="s">
        <v>26</v>
      </c>
      <c r="C8" s="35" t="s">
        <v>27</v>
      </c>
      <c r="D8" s="5" t="s">
        <v>28</v>
      </c>
      <c r="E8" s="1"/>
    </row>
    <row r="9" spans="1:5" ht="15.75" customHeight="1" x14ac:dyDescent="0.25">
      <c r="A9" s="55" t="s">
        <v>29</v>
      </c>
      <c r="B9" s="56"/>
      <c r="C9" s="56"/>
      <c r="D9" s="57"/>
      <c r="E9" s="1"/>
    </row>
    <row r="10" spans="1:5" ht="15.75" x14ac:dyDescent="0.25">
      <c r="A10" s="61" t="s">
        <v>13</v>
      </c>
      <c r="B10" s="62"/>
      <c r="C10" s="62"/>
      <c r="D10" s="63"/>
      <c r="E10" s="1"/>
    </row>
    <row r="11" spans="1:5" ht="15.75" x14ac:dyDescent="0.25">
      <c r="A11" s="9" t="s">
        <v>30</v>
      </c>
      <c r="B11" s="24">
        <v>15.31</v>
      </c>
      <c r="C11" s="36">
        <v>0</v>
      </c>
      <c r="D11" s="24">
        <f>C11/B11*100</f>
        <v>0</v>
      </c>
      <c r="E11" s="1"/>
    </row>
    <row r="12" spans="1:5" ht="15.75" x14ac:dyDescent="0.25">
      <c r="A12" s="9" t="s">
        <v>31</v>
      </c>
      <c r="B12" s="24">
        <v>89.429000000000002</v>
      </c>
      <c r="C12" s="36">
        <v>0</v>
      </c>
      <c r="D12" s="24">
        <f>C12/B12*100</f>
        <v>0</v>
      </c>
      <c r="E12" s="1"/>
    </row>
    <row r="13" spans="1:5" ht="15.75" x14ac:dyDescent="0.25">
      <c r="A13" s="9" t="s">
        <v>32</v>
      </c>
      <c r="B13" s="24">
        <v>1.268</v>
      </c>
      <c r="C13" s="36">
        <v>0</v>
      </c>
      <c r="D13" s="24">
        <f>C13/B13*100</f>
        <v>0</v>
      </c>
      <c r="E13" s="1"/>
    </row>
    <row r="14" spans="1:5" ht="15.75" x14ac:dyDescent="0.25">
      <c r="A14" s="20" t="s">
        <v>33</v>
      </c>
      <c r="B14" s="18">
        <f>SUM(B11:B13)</f>
        <v>106.00700000000001</v>
      </c>
      <c r="C14" s="37">
        <f>SUM(C11:C13)</f>
        <v>0</v>
      </c>
      <c r="D14" s="18">
        <f>C14/B14*100</f>
        <v>0</v>
      </c>
      <c r="E14" s="1"/>
    </row>
    <row r="15" spans="1:5" ht="15.75" customHeight="1" x14ac:dyDescent="0.25">
      <c r="A15" s="46" t="s">
        <v>14</v>
      </c>
      <c r="B15" s="47"/>
      <c r="C15" s="47"/>
      <c r="D15" s="48"/>
      <c r="E15" s="1"/>
    </row>
    <row r="16" spans="1:5" ht="15.75" x14ac:dyDescent="0.25">
      <c r="A16" s="61" t="s">
        <v>15</v>
      </c>
      <c r="B16" s="62"/>
      <c r="C16" s="62"/>
      <c r="D16" s="63"/>
      <c r="E16" s="1"/>
    </row>
    <row r="17" spans="1:5" ht="15.75" x14ac:dyDescent="0.25">
      <c r="A17" s="21" t="s">
        <v>34</v>
      </c>
      <c r="B17" s="24">
        <v>169.79499999999999</v>
      </c>
      <c r="C17" s="36">
        <v>0</v>
      </c>
      <c r="D17" s="24">
        <f t="shared" ref="D17:D35" si="0">C17/B17*100</f>
        <v>0</v>
      </c>
      <c r="E17" s="1"/>
    </row>
    <row r="18" spans="1:5" ht="15.75" x14ac:dyDescent="0.25">
      <c r="A18" s="21" t="s">
        <v>31</v>
      </c>
      <c r="B18" s="24">
        <v>7.9</v>
      </c>
      <c r="C18" s="36">
        <v>0</v>
      </c>
      <c r="D18" s="24">
        <f t="shared" si="0"/>
        <v>0</v>
      </c>
      <c r="E18" s="1"/>
    </row>
    <row r="19" spans="1:5" ht="15.75" x14ac:dyDescent="0.25">
      <c r="A19" s="21" t="s">
        <v>35</v>
      </c>
      <c r="B19" s="24">
        <v>1.4</v>
      </c>
      <c r="C19" s="36">
        <v>0</v>
      </c>
      <c r="D19" s="24">
        <f t="shared" si="0"/>
        <v>0</v>
      </c>
      <c r="E19" s="1"/>
    </row>
    <row r="20" spans="1:5" ht="15.75" x14ac:dyDescent="0.25">
      <c r="A20" s="21" t="s">
        <v>36</v>
      </c>
      <c r="B20" s="24">
        <v>3.125</v>
      </c>
      <c r="C20" s="36">
        <v>0.129</v>
      </c>
      <c r="D20" s="24">
        <f t="shared" si="0"/>
        <v>4.1280000000000001</v>
      </c>
      <c r="E20" s="1"/>
    </row>
    <row r="21" spans="1:5" ht="15.75" x14ac:dyDescent="0.25">
      <c r="A21" s="21" t="s">
        <v>37</v>
      </c>
      <c r="B21" s="24">
        <v>20.925000000000001</v>
      </c>
      <c r="C21" s="36">
        <v>0.27500000000000002</v>
      </c>
      <c r="D21" s="24">
        <f t="shared" si="0"/>
        <v>1.3142174432497014</v>
      </c>
      <c r="E21" s="1"/>
    </row>
    <row r="22" spans="1:5" ht="15.75" x14ac:dyDescent="0.25">
      <c r="A22" s="21" t="s">
        <v>38</v>
      </c>
      <c r="B22" s="24">
        <v>12.875</v>
      </c>
      <c r="C22" s="36">
        <v>0.16500000000000001</v>
      </c>
      <c r="D22" s="24">
        <f t="shared" si="0"/>
        <v>1.2815533980582525</v>
      </c>
      <c r="E22" s="1"/>
    </row>
    <row r="23" spans="1:5" ht="15.75" x14ac:dyDescent="0.25">
      <c r="A23" s="21" t="s">
        <v>39</v>
      </c>
      <c r="B23" s="24">
        <v>799.78</v>
      </c>
      <c r="C23" s="36">
        <v>202.58699999999999</v>
      </c>
      <c r="D23" s="24">
        <f t="shared" si="0"/>
        <v>25.330340843732024</v>
      </c>
      <c r="E23" s="1"/>
    </row>
    <row r="24" spans="1:5" ht="15.75" x14ac:dyDescent="0.25">
      <c r="A24" s="21" t="s">
        <v>40</v>
      </c>
      <c r="B24" s="24">
        <v>9.8550000000000004</v>
      </c>
      <c r="C24" s="36">
        <v>0.85899999999999999</v>
      </c>
      <c r="D24" s="24">
        <f t="shared" si="0"/>
        <v>8.7163876204972102</v>
      </c>
      <c r="E24" s="1"/>
    </row>
    <row r="25" spans="1:5" ht="15.75" x14ac:dyDescent="0.25">
      <c r="A25" s="21" t="s">
        <v>30</v>
      </c>
      <c r="B25" s="24">
        <v>101.995</v>
      </c>
      <c r="C25" s="36">
        <v>0</v>
      </c>
      <c r="D25" s="24">
        <f t="shared" si="0"/>
        <v>0</v>
      </c>
      <c r="E25" s="1"/>
    </row>
    <row r="26" spans="1:5" ht="15.75" x14ac:dyDescent="0.25">
      <c r="A26" s="21" t="s">
        <v>41</v>
      </c>
      <c r="B26" s="24">
        <v>719.27499999999998</v>
      </c>
      <c r="C26" s="36">
        <v>58.933999999999997</v>
      </c>
      <c r="D26" s="24">
        <f t="shared" si="0"/>
        <v>8.1935282054846894</v>
      </c>
      <c r="E26" s="1"/>
    </row>
    <row r="27" spans="1:5" ht="15.75" x14ac:dyDescent="0.25">
      <c r="A27" s="21" t="s">
        <v>42</v>
      </c>
      <c r="B27" s="24">
        <v>9.9969999999999999</v>
      </c>
      <c r="C27" s="36">
        <v>5.8000000000000003E-2</v>
      </c>
      <c r="D27" s="24">
        <f t="shared" si="0"/>
        <v>0.58017405221566476</v>
      </c>
      <c r="E27" s="1"/>
    </row>
    <row r="28" spans="1:5" ht="15.75" x14ac:dyDescent="0.25">
      <c r="A28" s="21" t="s">
        <v>43</v>
      </c>
      <c r="B28" s="24">
        <v>0.495</v>
      </c>
      <c r="C28" s="36">
        <v>0</v>
      </c>
      <c r="D28" s="24">
        <f t="shared" si="0"/>
        <v>0</v>
      </c>
      <c r="E28" s="1"/>
    </row>
    <row r="29" spans="1:5" ht="15.75" x14ac:dyDescent="0.25">
      <c r="A29" s="21" t="s">
        <v>44</v>
      </c>
      <c r="B29" s="24">
        <v>0.495</v>
      </c>
      <c r="C29" s="36">
        <v>0</v>
      </c>
      <c r="D29" s="24">
        <f t="shared" si="0"/>
        <v>0</v>
      </c>
      <c r="E29" s="1"/>
    </row>
    <row r="30" spans="1:5" ht="15.75" x14ac:dyDescent="0.25">
      <c r="A30" s="21" t="s">
        <v>45</v>
      </c>
      <c r="B30" s="24">
        <v>0.995</v>
      </c>
      <c r="C30" s="36">
        <v>0</v>
      </c>
      <c r="D30" s="24">
        <f t="shared" si="0"/>
        <v>0</v>
      </c>
      <c r="E30" s="1"/>
    </row>
    <row r="31" spans="1:5" ht="15.75" x14ac:dyDescent="0.25">
      <c r="A31" s="21" t="s">
        <v>46</v>
      </c>
      <c r="B31" s="24">
        <v>0.39800000000000002</v>
      </c>
      <c r="C31" s="36">
        <v>0</v>
      </c>
      <c r="D31" s="24">
        <f t="shared" si="0"/>
        <v>0</v>
      </c>
      <c r="E31" s="1"/>
    </row>
    <row r="32" spans="1:5" ht="15.75" x14ac:dyDescent="0.25">
      <c r="A32" s="21" t="s">
        <v>47</v>
      </c>
      <c r="B32" s="24">
        <v>0.495</v>
      </c>
      <c r="C32" s="36">
        <v>0</v>
      </c>
      <c r="D32" s="24">
        <f t="shared" si="0"/>
        <v>0</v>
      </c>
      <c r="E32" s="1"/>
    </row>
    <row r="33" spans="1:5" ht="15.75" x14ac:dyDescent="0.25">
      <c r="A33" s="21" t="s">
        <v>48</v>
      </c>
      <c r="B33" s="24">
        <v>509.6</v>
      </c>
      <c r="C33" s="36">
        <v>20.356000000000002</v>
      </c>
      <c r="D33" s="24">
        <f t="shared" si="0"/>
        <v>3.9945054945054945</v>
      </c>
      <c r="E33" s="1"/>
    </row>
    <row r="34" spans="1:5" ht="15.75" x14ac:dyDescent="0.25">
      <c r="A34" s="21" t="s">
        <v>49</v>
      </c>
      <c r="B34" s="24">
        <v>0.95</v>
      </c>
      <c r="C34" s="36">
        <v>0</v>
      </c>
      <c r="D34" s="24">
        <f t="shared" si="0"/>
        <v>0</v>
      </c>
      <c r="E34" s="1"/>
    </row>
    <row r="35" spans="1:5" ht="15.75" x14ac:dyDescent="0.25">
      <c r="A35" s="22" t="s">
        <v>33</v>
      </c>
      <c r="B35" s="18">
        <f>SUM(B17:B34)</f>
        <v>2370.3499999999995</v>
      </c>
      <c r="C35" s="37">
        <f>SUM(C17:C34)</f>
        <v>283.36299999999994</v>
      </c>
      <c r="D35" s="24">
        <f t="shared" si="0"/>
        <v>11.954479296306452</v>
      </c>
      <c r="E35" s="1"/>
    </row>
    <row r="36" spans="1:5" ht="15.75" x14ac:dyDescent="0.25">
      <c r="A36" s="61" t="s">
        <v>16</v>
      </c>
      <c r="B36" s="62"/>
      <c r="C36" s="62"/>
      <c r="D36" s="63"/>
      <c r="E36" s="1"/>
    </row>
    <row r="37" spans="1:5" ht="15.75" x14ac:dyDescent="0.25">
      <c r="A37" s="21" t="s">
        <v>34</v>
      </c>
      <c r="B37" s="24">
        <v>1.95</v>
      </c>
      <c r="C37" s="36">
        <v>0</v>
      </c>
      <c r="D37" s="27">
        <f t="shared" ref="D37:D52" si="1">C37/B37*100</f>
        <v>0</v>
      </c>
      <c r="E37" s="1"/>
    </row>
    <row r="38" spans="1:5" ht="15.75" x14ac:dyDescent="0.25">
      <c r="A38" s="21" t="s">
        <v>35</v>
      </c>
      <c r="B38" s="24">
        <v>1.95</v>
      </c>
      <c r="C38" s="38">
        <v>3.867</v>
      </c>
      <c r="D38" s="27">
        <f t="shared" si="1"/>
        <v>198.30769230769232</v>
      </c>
      <c r="E38" s="1"/>
    </row>
    <row r="39" spans="1:5" ht="15.75" x14ac:dyDescent="0.25">
      <c r="A39" s="21" t="s">
        <v>36</v>
      </c>
      <c r="B39" s="24">
        <v>0.84499999999999997</v>
      </c>
      <c r="C39" s="38">
        <v>1.03</v>
      </c>
      <c r="D39" s="27">
        <f t="shared" si="1"/>
        <v>121.89349112426035</v>
      </c>
      <c r="E39" s="1"/>
    </row>
    <row r="40" spans="1:5" ht="15.75" x14ac:dyDescent="0.25">
      <c r="A40" s="21" t="s">
        <v>37</v>
      </c>
      <c r="B40" s="24">
        <v>243.91499999999999</v>
      </c>
      <c r="C40" s="36">
        <v>203.95</v>
      </c>
      <c r="D40" s="27">
        <f t="shared" si="1"/>
        <v>83.615193817518403</v>
      </c>
      <c r="E40" s="1"/>
    </row>
    <row r="41" spans="1:5" ht="15.75" x14ac:dyDescent="0.25">
      <c r="A41" s="9" t="s">
        <v>38</v>
      </c>
      <c r="B41" s="24">
        <v>245.91</v>
      </c>
      <c r="C41" s="36">
        <v>162.83500000000001</v>
      </c>
      <c r="D41" s="27">
        <f t="shared" si="1"/>
        <v>66.217315277947222</v>
      </c>
      <c r="E41" s="1"/>
    </row>
    <row r="42" spans="1:5" ht="15.75" x14ac:dyDescent="0.25">
      <c r="A42" s="23" t="s">
        <v>39</v>
      </c>
      <c r="B42" s="24">
        <v>39.880000000000003</v>
      </c>
      <c r="C42" s="36">
        <v>32.274000000000001</v>
      </c>
      <c r="D42" s="27">
        <f t="shared" si="1"/>
        <v>80.927783350050149</v>
      </c>
      <c r="E42" s="1"/>
    </row>
    <row r="43" spans="1:5" ht="15.75" x14ac:dyDescent="0.25">
      <c r="A43" s="9" t="s">
        <v>40</v>
      </c>
      <c r="B43" s="24">
        <v>116.86</v>
      </c>
      <c r="C43" s="36">
        <v>130.72300000000001</v>
      </c>
      <c r="D43" s="27">
        <f t="shared" si="1"/>
        <v>111.86291288721549</v>
      </c>
      <c r="E43" s="1"/>
    </row>
    <row r="44" spans="1:5" ht="15.75" x14ac:dyDescent="0.25">
      <c r="A44" s="9" t="s">
        <v>41</v>
      </c>
      <c r="B44" s="24">
        <v>29.35</v>
      </c>
      <c r="C44" s="38">
        <v>10.132</v>
      </c>
      <c r="D44" s="27">
        <f t="shared" si="1"/>
        <v>34.521294718909708</v>
      </c>
      <c r="E44" s="1"/>
    </row>
    <row r="45" spans="1:5" ht="15.75" x14ac:dyDescent="0.25">
      <c r="A45" s="23" t="s">
        <v>42</v>
      </c>
      <c r="B45" s="24">
        <v>37.83</v>
      </c>
      <c r="C45" s="36">
        <v>14.451000000000001</v>
      </c>
      <c r="D45" s="27">
        <f t="shared" si="1"/>
        <v>38.199841395717691</v>
      </c>
      <c r="E45" s="1"/>
    </row>
    <row r="46" spans="1:5" ht="15.75" x14ac:dyDescent="0.25">
      <c r="A46" s="9" t="s">
        <v>43</v>
      </c>
      <c r="B46" s="24">
        <v>0.495</v>
      </c>
      <c r="C46" s="36">
        <v>0</v>
      </c>
      <c r="D46" s="27">
        <f t="shared" si="1"/>
        <v>0</v>
      </c>
      <c r="E46" s="1"/>
    </row>
    <row r="47" spans="1:5" ht="15.75" x14ac:dyDescent="0.25">
      <c r="A47" s="23" t="s">
        <v>44</v>
      </c>
      <c r="B47" s="24">
        <v>0.96</v>
      </c>
      <c r="C47" s="38">
        <v>0.57699999999999996</v>
      </c>
      <c r="D47" s="27">
        <f t="shared" si="1"/>
        <v>60.104166666666671</v>
      </c>
      <c r="E47" s="1"/>
    </row>
    <row r="48" spans="1:5" ht="15.75" x14ac:dyDescent="0.25">
      <c r="A48" s="9" t="s">
        <v>62</v>
      </c>
      <c r="B48" s="24">
        <v>12.75</v>
      </c>
      <c r="C48" s="38">
        <v>3.5259999999999998</v>
      </c>
      <c r="D48" s="27">
        <f t="shared" si="1"/>
        <v>27.654901960784311</v>
      </c>
      <c r="E48" s="1"/>
    </row>
    <row r="49" spans="1:5" ht="15.75" x14ac:dyDescent="0.25">
      <c r="A49" s="23" t="s">
        <v>46</v>
      </c>
      <c r="B49" s="24">
        <v>7.4999999999999997E-2</v>
      </c>
      <c r="C49" s="36">
        <v>0</v>
      </c>
      <c r="D49" s="27">
        <f t="shared" si="1"/>
        <v>0</v>
      </c>
      <c r="E49" s="1"/>
    </row>
    <row r="50" spans="1:5" ht="15.75" x14ac:dyDescent="0.25">
      <c r="A50" s="9" t="s">
        <v>47</v>
      </c>
      <c r="B50" s="24">
        <v>0.26500000000000001</v>
      </c>
      <c r="C50" s="36">
        <v>0</v>
      </c>
      <c r="D50" s="27">
        <f t="shared" si="1"/>
        <v>0</v>
      </c>
      <c r="E50" s="1"/>
    </row>
    <row r="51" spans="1:5" ht="15.75" x14ac:dyDescent="0.25">
      <c r="A51" s="9" t="s">
        <v>48</v>
      </c>
      <c r="B51" s="24">
        <v>39.695</v>
      </c>
      <c r="C51" s="36">
        <v>0</v>
      </c>
      <c r="D51" s="27">
        <f t="shared" si="1"/>
        <v>0</v>
      </c>
      <c r="E51" s="1"/>
    </row>
    <row r="52" spans="1:5" ht="15.75" x14ac:dyDescent="0.25">
      <c r="A52" s="25" t="s">
        <v>33</v>
      </c>
      <c r="B52" s="18">
        <f>SUM(B37:B51)</f>
        <v>772.73000000000025</v>
      </c>
      <c r="C52" s="37">
        <f>SUM(C37:C51)</f>
        <v>563.36500000000001</v>
      </c>
      <c r="D52" s="28">
        <f t="shared" si="1"/>
        <v>72.905801508935824</v>
      </c>
      <c r="E52" s="1"/>
    </row>
    <row r="53" spans="1:5" ht="15.75" x14ac:dyDescent="0.25">
      <c r="A53" s="61" t="s">
        <v>17</v>
      </c>
      <c r="B53" s="62"/>
      <c r="C53" s="62"/>
      <c r="D53" s="63"/>
      <c r="E53" s="1"/>
    </row>
    <row r="54" spans="1:5" ht="15.75" x14ac:dyDescent="0.25">
      <c r="A54" s="21" t="s">
        <v>50</v>
      </c>
      <c r="B54" s="24">
        <v>0.35</v>
      </c>
      <c r="C54" s="36">
        <v>0.29899999999999999</v>
      </c>
      <c r="D54" s="27">
        <f t="shared" ref="D54:D102" si="2">C54/B54*100</f>
        <v>85.428571428571431</v>
      </c>
      <c r="E54" s="1"/>
    </row>
    <row r="55" spans="1:5" ht="15.75" x14ac:dyDescent="0.25">
      <c r="A55" s="21" t="s">
        <v>34</v>
      </c>
      <c r="B55" s="24">
        <v>16.95</v>
      </c>
      <c r="C55" s="36">
        <v>0</v>
      </c>
      <c r="D55" s="27">
        <f t="shared" si="2"/>
        <v>0</v>
      </c>
      <c r="E55" s="1"/>
    </row>
    <row r="56" spans="1:5" ht="15.75" x14ac:dyDescent="0.25">
      <c r="A56" s="21" t="s">
        <v>31</v>
      </c>
      <c r="B56" s="24">
        <v>91.9</v>
      </c>
      <c r="C56" s="36">
        <v>4.9009999999999998</v>
      </c>
      <c r="D56" s="27">
        <f t="shared" si="2"/>
        <v>5.3329706202393901</v>
      </c>
      <c r="E56" s="1"/>
    </row>
    <row r="57" spans="1:5" ht="15.75" x14ac:dyDescent="0.25">
      <c r="A57" s="21" t="s">
        <v>35</v>
      </c>
      <c r="B57" s="24">
        <v>1.49</v>
      </c>
      <c r="C57" s="36">
        <v>9.1999999999999998E-2</v>
      </c>
      <c r="D57" s="27">
        <f t="shared" si="2"/>
        <v>6.174496644295302</v>
      </c>
      <c r="E57" s="1"/>
    </row>
    <row r="58" spans="1:5" ht="15.75" x14ac:dyDescent="0.25">
      <c r="A58" s="21" t="s">
        <v>36</v>
      </c>
      <c r="B58" s="24">
        <v>4.78</v>
      </c>
      <c r="C58" s="38">
        <v>0.68400000000000005</v>
      </c>
      <c r="D58" s="27">
        <f t="shared" si="2"/>
        <v>14.309623430962343</v>
      </c>
      <c r="E58" s="1"/>
    </row>
    <row r="59" spans="1:5" ht="15.75" x14ac:dyDescent="0.25">
      <c r="A59" s="21" t="s">
        <v>37</v>
      </c>
      <c r="B59" s="24">
        <v>3.9950000000000001</v>
      </c>
      <c r="C59" s="38">
        <v>2.7450000000000001</v>
      </c>
      <c r="D59" s="27">
        <f t="shared" si="2"/>
        <v>68.710888610763448</v>
      </c>
      <c r="E59" s="1"/>
    </row>
    <row r="60" spans="1:5" ht="15.75" x14ac:dyDescent="0.25">
      <c r="A60" s="21" t="s">
        <v>38</v>
      </c>
      <c r="B60" s="24">
        <v>19.98</v>
      </c>
      <c r="C60" s="38">
        <v>16.317</v>
      </c>
      <c r="D60" s="27">
        <f t="shared" si="2"/>
        <v>81.666666666666671</v>
      </c>
      <c r="E60" s="1"/>
    </row>
    <row r="61" spans="1:5" ht="15.75" x14ac:dyDescent="0.25">
      <c r="A61" s="21" t="s">
        <v>39</v>
      </c>
      <c r="B61" s="24">
        <v>79.91</v>
      </c>
      <c r="C61" s="36">
        <v>37.094999999999999</v>
      </c>
      <c r="D61" s="27">
        <f>C61/B61*100</f>
        <v>46.420973595294704</v>
      </c>
      <c r="E61" s="1"/>
    </row>
    <row r="62" spans="1:5" ht="15.75" x14ac:dyDescent="0.25">
      <c r="A62" s="21" t="s">
        <v>40</v>
      </c>
      <c r="B62" s="24">
        <v>0.97499999999999998</v>
      </c>
      <c r="C62" s="38">
        <v>0.95899999999999996</v>
      </c>
      <c r="D62" s="27">
        <f t="shared" si="2"/>
        <v>98.358974358974365</v>
      </c>
      <c r="E62" s="1"/>
    </row>
    <row r="63" spans="1:5" ht="15.75" x14ac:dyDescent="0.25">
      <c r="A63" s="21" t="s">
        <v>30</v>
      </c>
      <c r="B63" s="24">
        <v>0.99</v>
      </c>
      <c r="C63" s="36">
        <v>0</v>
      </c>
      <c r="D63" s="27">
        <f t="shared" si="2"/>
        <v>0</v>
      </c>
      <c r="E63" s="1"/>
    </row>
    <row r="64" spans="1:5" ht="15.75" x14ac:dyDescent="0.25">
      <c r="A64" s="21" t="s">
        <v>51</v>
      </c>
      <c r="B64" s="24">
        <v>0.99</v>
      </c>
      <c r="C64" s="36">
        <v>0</v>
      </c>
      <c r="D64" s="27">
        <f t="shared" si="2"/>
        <v>0</v>
      </c>
      <c r="E64" s="1"/>
    </row>
    <row r="65" spans="1:5" ht="15.75" x14ac:dyDescent="0.25">
      <c r="A65" s="21" t="s">
        <v>42</v>
      </c>
      <c r="B65" s="24">
        <v>0.498</v>
      </c>
      <c r="C65" s="38">
        <v>0.496</v>
      </c>
      <c r="D65" s="27">
        <f t="shared" si="2"/>
        <v>99.598393574297177</v>
      </c>
      <c r="E65" s="1"/>
    </row>
    <row r="66" spans="1:5" ht="15.75" x14ac:dyDescent="0.25">
      <c r="A66" s="21" t="s">
        <v>44</v>
      </c>
      <c r="B66" s="24">
        <v>0.5</v>
      </c>
      <c r="C66" s="36">
        <v>0</v>
      </c>
      <c r="D66" s="27">
        <f t="shared" si="2"/>
        <v>0</v>
      </c>
      <c r="E66" s="1"/>
    </row>
    <row r="67" spans="1:5" ht="15.75" x14ac:dyDescent="0.25">
      <c r="A67" s="21" t="s">
        <v>47</v>
      </c>
      <c r="B67" s="24">
        <v>0.2</v>
      </c>
      <c r="C67" s="36">
        <v>0</v>
      </c>
      <c r="D67" s="27">
        <f t="shared" si="2"/>
        <v>0</v>
      </c>
      <c r="E67" s="1"/>
    </row>
    <row r="68" spans="1:5" ht="15.75" x14ac:dyDescent="0.25">
      <c r="A68" s="21" t="s">
        <v>48</v>
      </c>
      <c r="B68" s="24">
        <v>0.45</v>
      </c>
      <c r="C68" s="36">
        <v>0</v>
      </c>
      <c r="D68" s="27">
        <f t="shared" si="2"/>
        <v>0</v>
      </c>
      <c r="E68" s="1"/>
    </row>
    <row r="69" spans="1:5" ht="15.75" x14ac:dyDescent="0.25">
      <c r="A69" s="21" t="s">
        <v>49</v>
      </c>
      <c r="B69" s="24">
        <v>0.98</v>
      </c>
      <c r="C69" s="36">
        <v>0</v>
      </c>
      <c r="D69" s="27">
        <f t="shared" si="2"/>
        <v>0</v>
      </c>
      <c r="E69" s="1"/>
    </row>
    <row r="70" spans="1:5" ht="15.75" x14ac:dyDescent="0.25">
      <c r="A70" s="22" t="s">
        <v>33</v>
      </c>
      <c r="B70" s="18">
        <f>SUM(B54:B69)</f>
        <v>224.93799999999996</v>
      </c>
      <c r="C70" s="37">
        <f>SUM(C54:C69)</f>
        <v>63.588000000000001</v>
      </c>
      <c r="D70" s="28">
        <f t="shared" si="2"/>
        <v>28.269123047239692</v>
      </c>
      <c r="E70" s="1"/>
    </row>
    <row r="71" spans="1:5" ht="15.75" x14ac:dyDescent="0.25">
      <c r="A71" s="61" t="s">
        <v>18</v>
      </c>
      <c r="B71" s="62"/>
      <c r="C71" s="62"/>
      <c r="D71" s="63"/>
      <c r="E71" s="1"/>
    </row>
    <row r="72" spans="1:5" ht="15.75" x14ac:dyDescent="0.25">
      <c r="A72" s="29" t="s">
        <v>50</v>
      </c>
      <c r="B72" s="24">
        <v>0.5</v>
      </c>
      <c r="C72" s="36">
        <v>0</v>
      </c>
      <c r="D72" s="27">
        <f t="shared" si="2"/>
        <v>0</v>
      </c>
      <c r="E72" s="1"/>
    </row>
    <row r="73" spans="1:5" ht="15.75" x14ac:dyDescent="0.25">
      <c r="A73" s="29" t="s">
        <v>34</v>
      </c>
      <c r="B73" s="24">
        <v>0.48499999999999999</v>
      </c>
      <c r="C73" s="36">
        <v>0</v>
      </c>
      <c r="D73" s="27">
        <f t="shared" si="2"/>
        <v>0</v>
      </c>
      <c r="E73" s="1"/>
    </row>
    <row r="74" spans="1:5" ht="15.75" x14ac:dyDescent="0.25">
      <c r="A74" s="29" t="s">
        <v>31</v>
      </c>
      <c r="B74" s="24">
        <v>79.965000000000003</v>
      </c>
      <c r="C74" s="36">
        <v>0</v>
      </c>
      <c r="D74" s="27">
        <f t="shared" si="2"/>
        <v>0</v>
      </c>
      <c r="E74" s="1"/>
    </row>
    <row r="75" spans="1:5" ht="15.75" x14ac:dyDescent="0.25">
      <c r="A75" s="29" t="s">
        <v>36</v>
      </c>
      <c r="B75" s="24">
        <v>0.495</v>
      </c>
      <c r="C75" s="36">
        <v>0</v>
      </c>
      <c r="D75" s="27">
        <f t="shared" si="2"/>
        <v>0</v>
      </c>
      <c r="E75" s="1"/>
    </row>
    <row r="76" spans="1:5" ht="15.75" x14ac:dyDescent="0.25">
      <c r="A76" s="29" t="s">
        <v>37</v>
      </c>
      <c r="B76" s="24">
        <v>3.9950000000000001</v>
      </c>
      <c r="C76" s="36">
        <v>0</v>
      </c>
      <c r="D76" s="27">
        <f t="shared" si="2"/>
        <v>0</v>
      </c>
      <c r="E76" s="1"/>
    </row>
    <row r="77" spans="1:5" ht="15.75" x14ac:dyDescent="0.25">
      <c r="A77" s="29" t="s">
        <v>38</v>
      </c>
      <c r="B77" s="24">
        <v>3.99</v>
      </c>
      <c r="C77" s="36">
        <v>0</v>
      </c>
      <c r="D77" s="27">
        <f t="shared" si="2"/>
        <v>0</v>
      </c>
      <c r="E77" s="1"/>
    </row>
    <row r="78" spans="1:5" ht="15.75" x14ac:dyDescent="0.25">
      <c r="A78" s="29" t="s">
        <v>39</v>
      </c>
      <c r="B78" s="24">
        <v>0.96499999999999997</v>
      </c>
      <c r="C78" s="36">
        <v>0</v>
      </c>
      <c r="D78" s="27">
        <f t="shared" si="2"/>
        <v>0</v>
      </c>
      <c r="E78" s="1"/>
    </row>
    <row r="79" spans="1:5" ht="15.75" x14ac:dyDescent="0.25">
      <c r="A79" s="29" t="s">
        <v>40</v>
      </c>
      <c r="B79" s="24">
        <v>2.9750000000000001</v>
      </c>
      <c r="C79" s="36">
        <v>0</v>
      </c>
      <c r="D79" s="27">
        <f t="shared" si="2"/>
        <v>0</v>
      </c>
      <c r="E79" s="1"/>
    </row>
    <row r="80" spans="1:5" ht="15.75" x14ac:dyDescent="0.25">
      <c r="A80" s="29" t="s">
        <v>30</v>
      </c>
      <c r="B80" s="24">
        <v>131.97999999999999</v>
      </c>
      <c r="C80" s="36">
        <v>0</v>
      </c>
      <c r="D80" s="27">
        <f t="shared" si="2"/>
        <v>0</v>
      </c>
      <c r="E80" s="1"/>
    </row>
    <row r="81" spans="1:5" ht="15.75" x14ac:dyDescent="0.25">
      <c r="A81" s="29" t="s">
        <v>51</v>
      </c>
      <c r="B81" s="24">
        <v>9.98</v>
      </c>
      <c r="C81" s="36">
        <v>0</v>
      </c>
      <c r="D81" s="27">
        <f t="shared" si="2"/>
        <v>0</v>
      </c>
      <c r="E81" s="1"/>
    </row>
    <row r="82" spans="1:5" ht="15.75" x14ac:dyDescent="0.25">
      <c r="A82" s="29" t="s">
        <v>42</v>
      </c>
      <c r="B82" s="24">
        <v>0.3</v>
      </c>
      <c r="C82" s="36">
        <v>0</v>
      </c>
      <c r="D82" s="27">
        <f t="shared" si="2"/>
        <v>0</v>
      </c>
      <c r="E82" s="1"/>
    </row>
    <row r="83" spans="1:5" ht="15.75" x14ac:dyDescent="0.25">
      <c r="A83" s="29" t="s">
        <v>48</v>
      </c>
      <c r="B83" s="24">
        <v>0.45</v>
      </c>
      <c r="C83" s="36">
        <v>0</v>
      </c>
      <c r="D83" s="27">
        <f t="shared" si="2"/>
        <v>0</v>
      </c>
      <c r="E83" s="1"/>
    </row>
    <row r="84" spans="1:5" ht="15.75" x14ac:dyDescent="0.25">
      <c r="A84" s="29" t="s">
        <v>49</v>
      </c>
      <c r="B84" s="24">
        <v>0.98</v>
      </c>
      <c r="C84" s="36">
        <v>0</v>
      </c>
      <c r="D84" s="27">
        <f t="shared" si="2"/>
        <v>0</v>
      </c>
      <c r="E84" s="1"/>
    </row>
    <row r="85" spans="1:5" ht="15.75" x14ac:dyDescent="0.25">
      <c r="A85" s="29" t="s">
        <v>32</v>
      </c>
      <c r="B85" s="24">
        <v>9.9700000000000006</v>
      </c>
      <c r="C85" s="36">
        <v>0</v>
      </c>
      <c r="D85" s="27">
        <f t="shared" si="2"/>
        <v>0</v>
      </c>
      <c r="E85" s="1"/>
    </row>
    <row r="86" spans="1:5" ht="15.75" x14ac:dyDescent="0.25">
      <c r="A86" s="29" t="s">
        <v>52</v>
      </c>
      <c r="B86" s="24">
        <v>11</v>
      </c>
      <c r="C86" s="36">
        <v>0</v>
      </c>
      <c r="D86" s="27">
        <f t="shared" si="2"/>
        <v>0</v>
      </c>
      <c r="E86" s="1"/>
    </row>
    <row r="87" spans="1:5" ht="15.75" x14ac:dyDescent="0.25">
      <c r="A87" s="29" t="s">
        <v>53</v>
      </c>
      <c r="B87" s="24">
        <v>10</v>
      </c>
      <c r="C87" s="36">
        <v>0</v>
      </c>
      <c r="D87" s="27">
        <f t="shared" si="2"/>
        <v>0</v>
      </c>
      <c r="E87" s="1"/>
    </row>
    <row r="88" spans="1:5" ht="15.75" x14ac:dyDescent="0.25">
      <c r="A88" s="30" t="s">
        <v>33</v>
      </c>
      <c r="B88" s="18">
        <f>SUM(B72:B87)</f>
        <v>268.02999999999997</v>
      </c>
      <c r="C88" s="37">
        <f>SUM(C72:C87)</f>
        <v>0</v>
      </c>
      <c r="D88" s="28">
        <f t="shared" si="2"/>
        <v>0</v>
      </c>
      <c r="E88" s="1"/>
    </row>
    <row r="89" spans="1:5" ht="15.75" x14ac:dyDescent="0.25">
      <c r="A89" s="58" t="s">
        <v>19</v>
      </c>
      <c r="B89" s="59"/>
      <c r="C89" s="59"/>
      <c r="D89" s="60"/>
      <c r="E89" s="1"/>
    </row>
    <row r="90" spans="1:5" ht="15.75" x14ac:dyDescent="0.25">
      <c r="A90" s="29" t="s">
        <v>34</v>
      </c>
      <c r="B90" s="24">
        <v>0.495</v>
      </c>
      <c r="C90" s="36">
        <v>0</v>
      </c>
      <c r="D90" s="27">
        <f t="shared" si="2"/>
        <v>0</v>
      </c>
      <c r="E90" s="1"/>
    </row>
    <row r="91" spans="1:5" ht="15.75" x14ac:dyDescent="0.25">
      <c r="A91" s="29" t="s">
        <v>31</v>
      </c>
      <c r="B91" s="24">
        <v>0.995</v>
      </c>
      <c r="C91" s="36">
        <v>0</v>
      </c>
      <c r="D91" s="27">
        <f t="shared" si="2"/>
        <v>0</v>
      </c>
      <c r="E91" s="1"/>
    </row>
    <row r="92" spans="1:5" ht="15.75" x14ac:dyDescent="0.25">
      <c r="A92" s="29" t="s">
        <v>36</v>
      </c>
      <c r="B92" s="24">
        <v>0.495</v>
      </c>
      <c r="C92" s="36">
        <v>0</v>
      </c>
      <c r="D92" s="27">
        <f t="shared" si="2"/>
        <v>0</v>
      </c>
      <c r="E92" s="1"/>
    </row>
    <row r="93" spans="1:5" ht="15.75" x14ac:dyDescent="0.25">
      <c r="A93" s="29" t="s">
        <v>37</v>
      </c>
      <c r="B93" s="24">
        <v>0.5</v>
      </c>
      <c r="C93" s="36">
        <v>0</v>
      </c>
      <c r="D93" s="27">
        <f t="shared" si="2"/>
        <v>0</v>
      </c>
      <c r="E93" s="1"/>
    </row>
    <row r="94" spans="1:5" ht="15.75" x14ac:dyDescent="0.25">
      <c r="A94" s="29" t="s">
        <v>38</v>
      </c>
      <c r="B94" s="24">
        <v>0.995</v>
      </c>
      <c r="C94" s="36">
        <v>0</v>
      </c>
      <c r="D94" s="27">
        <f t="shared" si="2"/>
        <v>0</v>
      </c>
      <c r="E94" s="1"/>
    </row>
    <row r="95" spans="1:5" ht="15.75" x14ac:dyDescent="0.25">
      <c r="A95" s="29" t="s">
        <v>39</v>
      </c>
      <c r="B95" s="24">
        <v>0.995</v>
      </c>
      <c r="C95" s="36">
        <v>0</v>
      </c>
      <c r="D95" s="27">
        <f t="shared" si="2"/>
        <v>0</v>
      </c>
      <c r="E95" s="1"/>
    </row>
    <row r="96" spans="1:5" ht="15.75" x14ac:dyDescent="0.25">
      <c r="A96" s="29" t="s">
        <v>40</v>
      </c>
      <c r="B96" s="24">
        <v>0.995</v>
      </c>
      <c r="C96" s="36">
        <v>0</v>
      </c>
      <c r="D96" s="27">
        <f t="shared" si="2"/>
        <v>0</v>
      </c>
      <c r="E96" s="1"/>
    </row>
    <row r="97" spans="1:5" ht="15.75" x14ac:dyDescent="0.25">
      <c r="A97" s="29" t="s">
        <v>30</v>
      </c>
      <c r="B97" s="24">
        <v>0.995</v>
      </c>
      <c r="C97" s="36">
        <v>0</v>
      </c>
      <c r="D97" s="27">
        <f t="shared" si="2"/>
        <v>0</v>
      </c>
      <c r="E97" s="1"/>
    </row>
    <row r="98" spans="1:5" ht="15.75" x14ac:dyDescent="0.25">
      <c r="A98" s="29" t="s">
        <v>51</v>
      </c>
      <c r="B98" s="24">
        <v>0.995</v>
      </c>
      <c r="C98" s="36">
        <v>0</v>
      </c>
      <c r="D98" s="27">
        <f t="shared" si="2"/>
        <v>0</v>
      </c>
      <c r="E98" s="1"/>
    </row>
    <row r="99" spans="1:5" ht="15.75" x14ac:dyDescent="0.25">
      <c r="A99" s="29" t="s">
        <v>42</v>
      </c>
      <c r="B99" s="24">
        <v>0.2</v>
      </c>
      <c r="C99" s="36">
        <v>0</v>
      </c>
      <c r="D99" s="27">
        <f t="shared" si="2"/>
        <v>0</v>
      </c>
      <c r="E99" s="1"/>
    </row>
    <row r="100" spans="1:5" ht="15.75" x14ac:dyDescent="0.25">
      <c r="A100" s="29" t="s">
        <v>49</v>
      </c>
      <c r="B100" s="24">
        <v>0.99</v>
      </c>
      <c r="C100" s="36">
        <v>0</v>
      </c>
      <c r="D100" s="27">
        <f t="shared" si="2"/>
        <v>0</v>
      </c>
      <c r="E100" s="1"/>
    </row>
    <row r="101" spans="1:5" ht="15.75" x14ac:dyDescent="0.25">
      <c r="A101" s="30" t="s">
        <v>33</v>
      </c>
      <c r="B101" s="18">
        <f>SUM(B90:B100)</f>
        <v>8.65</v>
      </c>
      <c r="C101" s="37">
        <f>SUM(C90:C100)</f>
        <v>0</v>
      </c>
      <c r="D101" s="28">
        <f t="shared" si="2"/>
        <v>0</v>
      </c>
      <c r="E101" s="1"/>
    </row>
    <row r="102" spans="1:5" ht="63" x14ac:dyDescent="0.25">
      <c r="A102" s="31" t="s">
        <v>58</v>
      </c>
      <c r="B102" s="18">
        <f>SUM(B14+B35+B52+B70+B88+B101)</f>
        <v>3750.7049999999995</v>
      </c>
      <c r="C102" s="37">
        <f>SUM(C101+C88+C70+C52+C35+C14)</f>
        <v>910.31599999999992</v>
      </c>
      <c r="D102" s="28">
        <f t="shared" si="2"/>
        <v>24.270530473604296</v>
      </c>
    </row>
    <row r="104" spans="1:5" ht="15.75" x14ac:dyDescent="0.25">
      <c r="A104" s="26" t="s">
        <v>63</v>
      </c>
      <c r="B104" s="26"/>
      <c r="C104" s="39"/>
      <c r="D104" s="26"/>
    </row>
    <row r="105" spans="1:5" ht="15.75" x14ac:dyDescent="0.25">
      <c r="A105" s="26" t="s">
        <v>54</v>
      </c>
      <c r="B105" s="26"/>
      <c r="C105" s="39"/>
      <c r="D105" s="26"/>
    </row>
    <row r="106" spans="1:5" ht="15.75" x14ac:dyDescent="0.25">
      <c r="A106" s="26" t="s">
        <v>55</v>
      </c>
      <c r="B106" s="26"/>
      <c r="C106" s="39"/>
      <c r="D106" s="26"/>
    </row>
    <row r="107" spans="1:5" ht="15.75" x14ac:dyDescent="0.25">
      <c r="A107" s="26" t="s">
        <v>56</v>
      </c>
      <c r="B107" s="26"/>
      <c r="C107" s="39"/>
      <c r="D107" s="26"/>
    </row>
    <row r="108" spans="1:5" ht="15.75" x14ac:dyDescent="0.25">
      <c r="A108" s="1"/>
      <c r="B108" s="1"/>
      <c r="C108" s="33"/>
      <c r="D108" s="1"/>
    </row>
    <row r="109" spans="1:5" ht="15.75" x14ac:dyDescent="0.25">
      <c r="A109" s="1"/>
      <c r="B109" s="1"/>
      <c r="C109" s="33"/>
      <c r="D109" s="1"/>
    </row>
    <row r="110" spans="1:5" ht="15.75" x14ac:dyDescent="0.25">
      <c r="A110" s="1"/>
      <c r="B110" s="1"/>
      <c r="C110" s="33"/>
      <c r="D110" s="1"/>
    </row>
    <row r="111" spans="1:5" ht="15.75" x14ac:dyDescent="0.25">
      <c r="A111" s="1"/>
      <c r="B111" s="1"/>
      <c r="C111" s="33"/>
      <c r="D111" s="1"/>
    </row>
    <row r="112" spans="1:5" ht="15.75" x14ac:dyDescent="0.25">
      <c r="A112" s="1"/>
      <c r="B112" s="1"/>
      <c r="C112" s="33"/>
      <c r="D112" s="1"/>
    </row>
  </sheetData>
  <mergeCells count="12">
    <mergeCell ref="A89:D89"/>
    <mergeCell ref="A71:D71"/>
    <mergeCell ref="A10:D10"/>
    <mergeCell ref="A15:D15"/>
    <mergeCell ref="A16:D16"/>
    <mergeCell ref="A36:D36"/>
    <mergeCell ref="A53:D53"/>
    <mergeCell ref="A3:D3"/>
    <mergeCell ref="A4:D4"/>
    <mergeCell ref="A7:A8"/>
    <mergeCell ref="B7:D7"/>
    <mergeCell ref="A9:D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2015-01-13T08:01:54Z</dcterms:modified>
</cp:coreProperties>
</file>