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995" windowHeight="9975" firstSheet="21" activeTab="24"/>
  </bookViews>
  <sheets>
    <sheet name="15.01.18 ББ море " sheetId="1" r:id="rId1"/>
    <sheet name="15.01.18 преснов     " sheetId="2" r:id="rId2"/>
    <sheet name="31.01.18 ББ море  " sheetId="3" r:id="rId3"/>
    <sheet name="31.01.18 преснов     " sheetId="4" r:id="rId4"/>
    <sheet name="15.02.18 ББ море   " sheetId="5" r:id="rId5"/>
    <sheet name="15.02.18 преснов    " sheetId="6" r:id="rId6"/>
    <sheet name="28.02.18 преснов" sheetId="7" r:id="rId7"/>
    <sheet name="28.02.18 ББ море" sheetId="8" r:id="rId8"/>
    <sheet name="15.03.18 ББ море " sheetId="9" r:id="rId9"/>
    <sheet name="15.03.18 преснов " sheetId="10" r:id="rId10"/>
    <sheet name="31.03.18 ББ море " sheetId="11" r:id="rId11"/>
    <sheet name="31.03.18 преснов  " sheetId="12" r:id="rId12"/>
    <sheet name="15.04.18 ББ море" sheetId="13" r:id="rId13"/>
    <sheet name="15.04.18 преснов" sheetId="14" r:id="rId14"/>
    <sheet name="30.04.18 ББ море " sheetId="15" r:id="rId15"/>
    <sheet name="30.04.18 преснов" sheetId="16" r:id="rId16"/>
    <sheet name="15.05.18 ББ море  " sheetId="17" r:id="rId17"/>
    <sheet name="15.05.18 преснов " sheetId="18" r:id="rId18"/>
    <sheet name="31.05.18 ББ море " sheetId="19" r:id="rId19"/>
    <sheet name="31.05.18 преснов  " sheetId="20" r:id="rId20"/>
    <sheet name="15.06.18 ББ море  " sheetId="21" r:id="rId21"/>
    <sheet name="15.06.18 преснов   " sheetId="22" r:id="rId22"/>
    <sheet name="30.06.18 ББ море  " sheetId="23" r:id="rId23"/>
    <sheet name="30.06.18 преснов   " sheetId="24" r:id="rId24"/>
    <sheet name="31.08.18 ББ " sheetId="25" r:id="rId25"/>
    <sheet name="31.08.18 преснов" sheetId="26" r:id="rId26"/>
  </sheets>
  <definedNames>
    <definedName name="_xlnm.Print_Area" localSheetId="1">'15.01.18 преснов     '!$A$1:$F$466</definedName>
    <definedName name="_xlnm.Print_Area" localSheetId="5">'15.02.18 преснов    '!$A$1:$F$466</definedName>
    <definedName name="_xlnm.Print_Area" localSheetId="9">'15.03.18 преснов '!$A$1:$F$472</definedName>
    <definedName name="_xlnm.Print_Area" localSheetId="13">'15.04.18 преснов'!$A$1:$F$472</definedName>
    <definedName name="_xlnm.Print_Area" localSheetId="17">'15.05.18 преснов '!$A$1:$F$472</definedName>
    <definedName name="_xlnm.Print_Area" localSheetId="21">'15.06.18 преснов   '!$A$1:$F$472</definedName>
    <definedName name="_xlnm.Print_Area" localSheetId="6">'28.02.18 преснов'!$A$1:$F$472</definedName>
    <definedName name="_xlnm.Print_Area" localSheetId="15">'30.04.18 преснов'!$A$1:$F$472</definedName>
    <definedName name="_xlnm.Print_Area" localSheetId="23">'30.06.18 преснов   '!$A$1:$F$472</definedName>
    <definedName name="_xlnm.Print_Area" localSheetId="3">'31.01.18 преснов     '!$A$1:$F$466</definedName>
    <definedName name="_xlnm.Print_Area" localSheetId="11">'31.03.18 преснов  '!$A$1:$F$472</definedName>
    <definedName name="_xlnm.Print_Area" localSheetId="19">'31.05.18 преснов  '!$A$1:$F$472</definedName>
  </definedNames>
  <calcPr fullCalcOnLoad="1"/>
</workbook>
</file>

<file path=xl/sharedStrings.xml><?xml version="1.0" encoding="utf-8"?>
<sst xmlns="http://schemas.openxmlformats.org/spreadsheetml/2006/main" count="7128" uniqueCount="164">
  <si>
    <t>% освоения</t>
  </si>
  <si>
    <t>Баренцево море (внутренние морские воды РФ, территориальное море РФ, ИЭЗ РФ)</t>
  </si>
  <si>
    <t>Белое море</t>
  </si>
  <si>
    <t>Акулы</t>
  </si>
  <si>
    <t>Сельдь беломорская</t>
  </si>
  <si>
    <t>Зубатка синяя</t>
  </si>
  <si>
    <t>Сельдь чешско-печорская</t>
  </si>
  <si>
    <t>Зубатки</t>
  </si>
  <si>
    <t>Треска</t>
  </si>
  <si>
    <t xml:space="preserve">Камбала морская </t>
  </si>
  <si>
    <t>Навага</t>
  </si>
  <si>
    <t>Камбала речная</t>
  </si>
  <si>
    <t>Камбала-речная</t>
  </si>
  <si>
    <t>Камбала полярная</t>
  </si>
  <si>
    <t>Пинагор</t>
  </si>
  <si>
    <t>Менек</t>
  </si>
  <si>
    <t>Язь</t>
  </si>
  <si>
    <t>Елец</t>
  </si>
  <si>
    <t>Песчанки</t>
  </si>
  <si>
    <t>Щука</t>
  </si>
  <si>
    <t>Окунь пресноводный</t>
  </si>
  <si>
    <t>Сайда</t>
  </si>
  <si>
    <t>Плотва</t>
  </si>
  <si>
    <t xml:space="preserve">Сайка </t>
  </si>
  <si>
    <t>Скаты</t>
  </si>
  <si>
    <t xml:space="preserve">Креветка северная </t>
  </si>
  <si>
    <t>Ламинарии</t>
  </si>
  <si>
    <t>Фукусы</t>
  </si>
  <si>
    <t>Кукумария</t>
  </si>
  <si>
    <t>Камбала-ерш</t>
  </si>
  <si>
    <t>Водные биологические ресурсы</t>
  </si>
  <si>
    <t>Рекомендованный объем, тонн</t>
  </si>
  <si>
    <t>Освоено (тонн)</t>
  </si>
  <si>
    <t>Процент освоения</t>
  </si>
  <si>
    <t>Корюшка азиатская зубастая</t>
  </si>
  <si>
    <t>Хариус</t>
  </si>
  <si>
    <t>Налим</t>
  </si>
  <si>
    <t>Лещ (жилая форма)</t>
  </si>
  <si>
    <t>Карась</t>
  </si>
  <si>
    <t>Судак (жилая форма)</t>
  </si>
  <si>
    <t>Ерш пресноводный</t>
  </si>
  <si>
    <t>Белоглазка</t>
  </si>
  <si>
    <t>Архангельская область (речная система Мезени)</t>
  </si>
  <si>
    <t>Архангельская область (речная система Онеги)</t>
  </si>
  <si>
    <t>Архангельская область (Прочие реки)</t>
  </si>
  <si>
    <t>Архангельская область (Озера)</t>
  </si>
  <si>
    <t>Ряпушка</t>
  </si>
  <si>
    <t>Пелядь</t>
  </si>
  <si>
    <t>Синец</t>
  </si>
  <si>
    <t>Густера</t>
  </si>
  <si>
    <t>Палия</t>
  </si>
  <si>
    <t xml:space="preserve">Ряпушка </t>
  </si>
  <si>
    <t>Корюшка европейская</t>
  </si>
  <si>
    <t>Кумжа (форель) (пресноводная жилая форма)</t>
  </si>
  <si>
    <t>Озера Мурманской области</t>
  </si>
  <si>
    <t xml:space="preserve">Реки Мурманской области </t>
  </si>
  <si>
    <t>Водохранилища Мурманской области</t>
  </si>
  <si>
    <t>Корюшка европейская, снеток (пресноводная жилая форма)</t>
  </si>
  <si>
    <t>ИТОГО</t>
  </si>
  <si>
    <t>ИТОГО по Архангельской области</t>
  </si>
  <si>
    <t>ИТОГО по НАО</t>
  </si>
  <si>
    <t>ИТОГО по Республики КОМИ</t>
  </si>
  <si>
    <t>ИТОГО по Республики Карелия</t>
  </si>
  <si>
    <t>Итого по Мурманской области</t>
  </si>
  <si>
    <t>Камбала лиманда (ершоватка северная)</t>
  </si>
  <si>
    <t>Минога</t>
  </si>
  <si>
    <t>Окунь морской</t>
  </si>
  <si>
    <t>вылов ВБР, тонн пром., прибреж. рыбол-во</t>
  </si>
  <si>
    <t>Сиг (все формы вида)</t>
  </si>
  <si>
    <t>Омуль арктический</t>
  </si>
  <si>
    <t>Вологодская область (Онежское озеро)</t>
  </si>
  <si>
    <t>Вологодская область (Белое озеро)</t>
  </si>
  <si>
    <t>Корюшка европейская снеток (пресноводная жилая форма)</t>
  </si>
  <si>
    <t>Сазан (жилая форма)</t>
  </si>
  <si>
    <t>Жерех</t>
  </si>
  <si>
    <t>Чехонь (жилая форма)</t>
  </si>
  <si>
    <t>Линь</t>
  </si>
  <si>
    <t>Красноперка</t>
  </si>
  <si>
    <t>Берш</t>
  </si>
  <si>
    <t>Вологодская область (Кубенское озеро)</t>
  </si>
  <si>
    <t>Голавль</t>
  </si>
  <si>
    <t>Вологодская область ( озеро Воже)</t>
  </si>
  <si>
    <t>Прочие озера Вологодской области</t>
  </si>
  <si>
    <t>Гольян</t>
  </si>
  <si>
    <t>реки Вологодской области</t>
  </si>
  <si>
    <t>Вологодская область (Шекснинское водохранилище)</t>
  </si>
  <si>
    <t>Тюлька</t>
  </si>
  <si>
    <t>Вологодская область (Рыбинское водохранилище (Шекснинский плес)</t>
  </si>
  <si>
    <t>Вологодская область (Рыбинское водохранилище (Моложский плес)</t>
  </si>
  <si>
    <t>ИТОГО по Вологодской области</t>
  </si>
  <si>
    <t>Республика Карелия  (Онежское озеро)</t>
  </si>
  <si>
    <t>Республика Карелия (Озеро Сямозеро)</t>
  </si>
  <si>
    <t>Республика Карелия (Прочие озера)</t>
  </si>
  <si>
    <t>Республика Карелия (Водлозеро)</t>
  </si>
  <si>
    <t>Республика Карелия (Топо-Пяозеро)</t>
  </si>
  <si>
    <t>Республика Карелия (Выгозеро)</t>
  </si>
  <si>
    <t>Республика Карелия (Сегозеро)</t>
  </si>
  <si>
    <t>Республика Карелия (Куйтозеро)</t>
  </si>
  <si>
    <t>Республика Карелия (Ондозеро)</t>
  </si>
  <si>
    <t>Республика Карелия (Прочие водохранилища)</t>
  </si>
  <si>
    <t>Республика Карелия (река Нюхча)</t>
  </si>
  <si>
    <t>Сиг</t>
  </si>
  <si>
    <t>Кольчатая нерпа (акиба),шт</t>
  </si>
  <si>
    <t>ИТОГО:тонн</t>
  </si>
  <si>
    <t>ИТОГО:шт.</t>
  </si>
  <si>
    <t>Кумжа</t>
  </si>
  <si>
    <t>Республика Карелия (Прочие реки Белого моря)</t>
  </si>
  <si>
    <t>Гольцы (все формы вида)</t>
  </si>
  <si>
    <t>Сиг (пресноводная жилая форма)</t>
  </si>
  <si>
    <t>Морской еж зеленый</t>
  </si>
  <si>
    <t>Морской заяц (лахтак)                 штук</t>
  </si>
  <si>
    <t xml:space="preserve">Кольчатая нерпа  (акиба)             штук     </t>
  </si>
  <si>
    <t xml:space="preserve">Окунь </t>
  </si>
  <si>
    <t>Колюшка девятииглая</t>
  </si>
  <si>
    <t xml:space="preserve">Архангельская область (речная система Северной Двины) </t>
  </si>
  <si>
    <t xml:space="preserve">Кумжа </t>
  </si>
  <si>
    <t>Гольцы (пресноводные жилые формы)</t>
  </si>
  <si>
    <t xml:space="preserve">НАО (бассейн реки  Печора) </t>
  </si>
  <si>
    <t>Корюшка азиатская</t>
  </si>
  <si>
    <t xml:space="preserve">НАО (Прочие реки) </t>
  </si>
  <si>
    <t xml:space="preserve">НАО (Тундровые озера) </t>
  </si>
  <si>
    <t>НАО (Реки бассейна Белого моря (устьевая часть)</t>
  </si>
  <si>
    <t>Голец</t>
  </si>
  <si>
    <t>НАО (Реки бассейна Баренцева  моря (устьевая часть)</t>
  </si>
  <si>
    <t>Республика Коми (Бассейн р. Печора)</t>
  </si>
  <si>
    <t>Республика Коми (Бассейн р. Вычегда)</t>
  </si>
  <si>
    <t xml:space="preserve">Лещ </t>
  </si>
  <si>
    <t>Республика Коми (Бассейн р. Мезень)</t>
  </si>
  <si>
    <t>Республика Коми (реки бассейна Баренцева моря (устьевая часть)</t>
  </si>
  <si>
    <t>Гольцы (пресноводные и  жилые формы)</t>
  </si>
  <si>
    <t xml:space="preserve">Прочие </t>
  </si>
  <si>
    <t>Прочие</t>
  </si>
  <si>
    <t>Трубачи</t>
  </si>
  <si>
    <t>приказ от 17.08.2017  №414</t>
  </si>
  <si>
    <t>Итого: (т)</t>
  </si>
  <si>
    <t>Итого: (шт)</t>
  </si>
  <si>
    <t>Вылов водных биоресурсов, ОДУ которых не устанавливается.                                                                                  Сведения на 15.01.2018 (на основании данных ББТУ, СЗТУ)</t>
  </si>
  <si>
    <t>приказ ФАР            № 808                    от 01.12.2017</t>
  </si>
  <si>
    <t>исх.ФАР              № У05-2120  от 01.12.2017 рекоменд. объемы для пром. и/или прибреж. рыбол-ва, тонн</t>
  </si>
  <si>
    <t>приказ ФАР № 808                    от 01.12.2017</t>
  </si>
  <si>
    <t>Лещ</t>
  </si>
  <si>
    <t>Судак</t>
  </si>
  <si>
    <t>Кумжа (форель)</t>
  </si>
  <si>
    <t>Миноги</t>
  </si>
  <si>
    <t>Голец (пресноводные жилые формы)</t>
  </si>
  <si>
    <t>Республика Коми (Тундровые озера)</t>
  </si>
  <si>
    <t>Уклейка, уклея</t>
  </si>
  <si>
    <t>Камбала-лиманда (ершоватка северная)</t>
  </si>
  <si>
    <t xml:space="preserve">Корюшка азиатская зубастая </t>
  </si>
  <si>
    <t>Чир</t>
  </si>
  <si>
    <t>Вылов водных биоресурсов, ОДУ которых не устанавливается.                                                                                  Сведения на 31.01.2018 (на основании данных ББТУ, СЗТУ)</t>
  </si>
  <si>
    <t>Вылов водных биоресурсов, ОДУ которых не устанавливается.                                                                                  Сведения на 15.02.2018 (на основании данных ББТУ, СЗТУ)</t>
  </si>
  <si>
    <t>Вылов водных биоресурсов, ОДУ которых не устанавливается.                                                                                  Сведения на 28.02.2018 (на основании данных ББТУ, СЗТУ)</t>
  </si>
  <si>
    <t>Вылов водных биоресурсов, ОДУ которых не устанавливается.                                                                                  Сведения на 15.03.2018 (на основании данных ББТУ, СЗТУ)</t>
  </si>
  <si>
    <t>Вылов водных биоресурсов, ОДУ которых не устанавливается.                                                                                  Сведения на 31.03.2018 (на основании данных ББТУ, СЗТУ)</t>
  </si>
  <si>
    <t>Вылов водных биоресурсов, ОДУ которых не устанавливается.                                                                                  Сведения на 15.04.2018 (на основании данных ББТУ, СЗТУ)</t>
  </si>
  <si>
    <t>Вылов водных биоресурсов, ОДУ которых не устанавливается.                                                                                  Сведения на 30.04.2018 (на основании данных ББТУ, СЗТУ)</t>
  </si>
  <si>
    <t>Вылов водных биоресурсов, ОДУ которых не устанавливается.                                                                                  Сведения на 15.05.2018 (на основании данных ББТУ, СЗТУ)</t>
  </si>
  <si>
    <t>Вылов водных биоресурсов, ОДУ которых не устанавливается.                                                                                  Сведения на 31.05.2018 (на основании данных ББТУ, СЗТУ)</t>
  </si>
  <si>
    <t>Вылов водных биоресурсов, ОДУ которых не устанавливается.                                                                                  Сведения на 15.06.2018 (на основании данных ББТУ, СЗТУ)</t>
  </si>
  <si>
    <t>Вылов водных биоресурсов, ОДУ которых не устанавливается.                                                                                  Сведения на 30.06.2018 (на основании данных ББТУ, СЗТУ)</t>
  </si>
  <si>
    <t>Креветка северная *</t>
  </si>
  <si>
    <t>*-дополнительно 474,8 тонн креветки выловлено в районе архипелага Шпицберген и районе регулирования НЕАФК в Баренцевом море</t>
  </si>
  <si>
    <t>Вылов водных биоресурсов, ОДУ которых не устанавливается.                                                                                  Сведения на 31.08.2018 (на основании данных ББТУ, СЗТУ)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</si>
</sst>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0000"/>
    <numFmt numFmtId="175" formatCode="0.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1"/>
      <name val="Calibri"/>
      <family val="2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172" fontId="5" fillId="0" borderId="10" xfId="0" applyNumberFormat="1" applyFont="1" applyFill="1" applyBorder="1" applyAlignment="1" applyProtection="1">
      <alignment horizontal="center" vertical="center" wrapText="1"/>
      <protection/>
    </xf>
    <xf numFmtId="172" fontId="5" fillId="0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/>
    </xf>
    <xf numFmtId="10" fontId="47" fillId="33" borderId="0" xfId="58" applyNumberFormat="1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/>
    </xf>
    <xf numFmtId="1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wrapText="1"/>
    </xf>
    <xf numFmtId="174" fontId="8" fillId="0" borderId="0" xfId="0" applyNumberFormat="1" applyFont="1" applyFill="1" applyAlignment="1">
      <alignment/>
    </xf>
    <xf numFmtId="172" fontId="5" fillId="0" borderId="10" xfId="0" applyNumberFormat="1" applyFont="1" applyFill="1" applyBorder="1" applyAlignment="1">
      <alignment horizontal="center" vertical="center" wrapText="1"/>
    </xf>
    <xf numFmtId="172" fontId="8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173" fontId="8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/>
    </xf>
    <xf numFmtId="175" fontId="8" fillId="0" borderId="0" xfId="0" applyNumberFormat="1" applyFont="1" applyFill="1" applyAlignment="1">
      <alignment/>
    </xf>
    <xf numFmtId="172" fontId="8" fillId="0" borderId="0" xfId="0" applyNumberFormat="1" applyFont="1" applyFill="1" applyAlignment="1">
      <alignment vertical="top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1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72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vertical="center"/>
    </xf>
    <xf numFmtId="10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right"/>
    </xf>
    <xf numFmtId="172" fontId="48" fillId="0" borderId="10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right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/>
    </xf>
    <xf numFmtId="172" fontId="4" fillId="0" borderId="10" xfId="0" applyNumberFormat="1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vertical="center" wrapText="1"/>
    </xf>
    <xf numFmtId="172" fontId="5" fillId="0" borderId="10" xfId="0" applyNumberFormat="1" applyFont="1" applyFill="1" applyBorder="1" applyAlignment="1">
      <alignment horizontal="center" wrapText="1"/>
    </xf>
    <xf numFmtId="10" fontId="5" fillId="0" borderId="10" xfId="0" applyNumberFormat="1" applyFont="1" applyFill="1" applyBorder="1" applyAlignment="1">
      <alignment horizontal="center" wrapText="1"/>
    </xf>
    <xf numFmtId="10" fontId="4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left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justify" vertical="justify"/>
    </xf>
    <xf numFmtId="172" fontId="0" fillId="33" borderId="0" xfId="0" applyNumberFormat="1" applyFill="1" applyAlignment="1">
      <alignment/>
    </xf>
    <xf numFmtId="0" fontId="0" fillId="33" borderId="0" xfId="0" applyFill="1" applyAlignment="1">
      <alignment vertical="top"/>
    </xf>
    <xf numFmtId="0" fontId="5" fillId="0" borderId="11" xfId="0" applyNumberFormat="1" applyFont="1" applyFill="1" applyBorder="1" applyAlignment="1">
      <alignment horizontal="left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2" fontId="5" fillId="0" borderId="12" xfId="0" applyNumberFormat="1" applyFont="1" applyFill="1" applyBorder="1" applyAlignment="1" applyProtection="1">
      <alignment horizontal="left" vertical="center" wrapText="1"/>
      <protection/>
    </xf>
    <xf numFmtId="10" fontId="48" fillId="33" borderId="10" xfId="58" applyNumberFormat="1" applyFont="1" applyFill="1" applyBorder="1" applyAlignment="1">
      <alignment horizontal="left" vertical="center"/>
    </xf>
    <xf numFmtId="2" fontId="48" fillId="33" borderId="1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wrapText="1"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173" fontId="5" fillId="0" borderId="10" xfId="0" applyNumberFormat="1" applyFont="1" applyFill="1" applyBorder="1" applyAlignment="1">
      <alignment horizontal="center" vertical="center"/>
    </xf>
    <xf numFmtId="10" fontId="49" fillId="33" borderId="10" xfId="0" applyNumberFormat="1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/>
    </xf>
    <xf numFmtId="10" fontId="48" fillId="33" borderId="10" xfId="0" applyNumberFormat="1" applyFont="1" applyFill="1" applyBorder="1" applyAlignment="1">
      <alignment horizontal="left" vertical="center"/>
    </xf>
    <xf numFmtId="4" fontId="49" fillId="33" borderId="10" xfId="0" applyNumberFormat="1" applyFont="1" applyFill="1" applyBorder="1" applyAlignment="1">
      <alignment horizontal="left" vertical="center"/>
    </xf>
    <xf numFmtId="2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48" fillId="33" borderId="10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left"/>
    </xf>
    <xf numFmtId="173" fontId="2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wrapText="1"/>
    </xf>
    <xf numFmtId="2" fontId="48" fillId="0" borderId="10" xfId="0" applyNumberFormat="1" applyFont="1" applyFill="1" applyBorder="1" applyAlignment="1">
      <alignment horizontal="left" vertical="center"/>
    </xf>
    <xf numFmtId="2" fontId="48" fillId="0" borderId="1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172" fontId="5" fillId="34" borderId="10" xfId="0" applyNumberFormat="1" applyFont="1" applyFill="1" applyBorder="1" applyAlignment="1">
      <alignment horizontal="center" vertical="center"/>
    </xf>
    <xf numFmtId="173" fontId="5" fillId="34" borderId="10" xfId="0" applyNumberFormat="1" applyFont="1" applyFill="1" applyBorder="1" applyAlignment="1">
      <alignment horizontal="center" vertical="center"/>
    </xf>
    <xf numFmtId="10" fontId="48" fillId="34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left" wrapText="1"/>
    </xf>
    <xf numFmtId="10" fontId="5" fillId="34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10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right"/>
    </xf>
    <xf numFmtId="172" fontId="9" fillId="0" borderId="10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/>
    </xf>
    <xf numFmtId="172" fontId="8" fillId="0" borderId="0" xfId="0" applyNumberFormat="1" applyFont="1" applyFill="1" applyAlignment="1">
      <alignment/>
    </xf>
    <xf numFmtId="173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172" fontId="8" fillId="0" borderId="0" xfId="0" applyNumberFormat="1" applyFont="1" applyFill="1" applyAlignment="1">
      <alignment vertical="top"/>
    </xf>
    <xf numFmtId="0" fontId="5" fillId="35" borderId="10" xfId="0" applyFont="1" applyFill="1" applyBorder="1" applyAlignment="1">
      <alignment/>
    </xf>
    <xf numFmtId="172" fontId="5" fillId="35" borderId="10" xfId="0" applyNumberFormat="1" applyFont="1" applyFill="1" applyBorder="1" applyAlignment="1">
      <alignment horizontal="center" vertical="center"/>
    </xf>
    <xf numFmtId="10" fontId="5" fillId="35" borderId="10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 applyProtection="1">
      <alignment horizontal="left" vertical="center" wrapText="1"/>
      <protection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5" fillId="34" borderId="10" xfId="0" applyNumberFormat="1" applyFont="1" applyFill="1" applyBorder="1" applyAlignment="1">
      <alignment/>
    </xf>
    <xf numFmtId="10" fontId="5" fillId="34" borderId="10" xfId="0" applyNumberFormat="1" applyFont="1" applyFill="1" applyBorder="1" applyAlignment="1">
      <alignment horizontal="center" vertical="center"/>
    </xf>
    <xf numFmtId="2" fontId="48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2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="130" zoomScaleNormal="130" zoomScalePageLayoutView="0" workbookViewId="0" topLeftCell="A1">
      <selection activeCell="G33" sqref="G33"/>
    </sheetView>
  </sheetViews>
  <sheetFormatPr defaultColWidth="9.140625" defaultRowHeight="15"/>
  <cols>
    <col min="1" max="1" width="12.28125" style="3" customWidth="1"/>
    <col min="2" max="2" width="11.00390625" style="3" customWidth="1"/>
    <col min="3" max="3" width="8.57421875" style="85" customWidth="1"/>
    <col min="4" max="4" width="11.00390625" style="3" customWidth="1"/>
    <col min="5" max="5" width="5.8515625" style="3" customWidth="1"/>
    <col min="6" max="6" width="17.57421875" style="3" customWidth="1"/>
    <col min="7" max="7" width="11.00390625" style="3" customWidth="1"/>
    <col min="8" max="8" width="11.140625" style="3" customWidth="1"/>
    <col min="9" max="9" width="10.7109375" style="3" customWidth="1"/>
    <col min="10" max="16384" width="9.140625" style="3" customWidth="1"/>
  </cols>
  <sheetData>
    <row r="1" spans="1:9" ht="39.75" customHeight="1">
      <c r="A1" s="115" t="s">
        <v>136</v>
      </c>
      <c r="B1" s="115"/>
      <c r="C1" s="115"/>
      <c r="D1" s="115"/>
      <c r="E1" s="115"/>
      <c r="F1" s="115"/>
      <c r="G1" s="115"/>
      <c r="H1" s="115"/>
      <c r="I1" s="116"/>
    </row>
    <row r="2" spans="1:9" ht="108.75" customHeight="1">
      <c r="A2" s="50" t="s">
        <v>137</v>
      </c>
      <c r="B2" s="50" t="s">
        <v>138</v>
      </c>
      <c r="C2" s="50" t="s">
        <v>67</v>
      </c>
      <c r="D2" s="50" t="s">
        <v>0</v>
      </c>
      <c r="E2" s="4"/>
      <c r="F2" s="50" t="s">
        <v>139</v>
      </c>
      <c r="G2" s="50" t="s">
        <v>138</v>
      </c>
      <c r="H2" s="50" t="s">
        <v>67</v>
      </c>
      <c r="I2" s="50" t="s">
        <v>0</v>
      </c>
    </row>
    <row r="3" spans="1:9" ht="25.5" customHeight="1">
      <c r="A3" s="117" t="s">
        <v>1</v>
      </c>
      <c r="B3" s="117"/>
      <c r="C3" s="117"/>
      <c r="D3" s="118"/>
      <c r="E3" s="5"/>
      <c r="F3" s="119" t="s">
        <v>2</v>
      </c>
      <c r="G3" s="119"/>
      <c r="H3" s="119"/>
      <c r="I3" s="120"/>
    </row>
    <row r="4" spans="1:9" ht="20.25" customHeight="1">
      <c r="A4" s="69" t="s">
        <v>132</v>
      </c>
      <c r="B4" s="70">
        <v>24.4</v>
      </c>
      <c r="C4" s="65">
        <v>0</v>
      </c>
      <c r="D4" s="72">
        <f aca="true" t="shared" si="0" ref="D4:D14">C4/B4</f>
        <v>0</v>
      </c>
      <c r="E4" s="5"/>
      <c r="F4" s="17" t="s">
        <v>4</v>
      </c>
      <c r="G4" s="1">
        <v>2369.5</v>
      </c>
      <c r="H4" s="71">
        <v>19.502</v>
      </c>
      <c r="I4" s="31">
        <f aca="true" t="shared" si="1" ref="I4:I27">H4/G4</f>
        <v>0.00823042836041359</v>
      </c>
    </row>
    <row r="5" spans="1:9" ht="23.25" customHeight="1">
      <c r="A5" s="69" t="s">
        <v>3</v>
      </c>
      <c r="B5" s="74">
        <v>140</v>
      </c>
      <c r="C5" s="65">
        <v>0</v>
      </c>
      <c r="D5" s="75">
        <f t="shared" si="0"/>
        <v>0</v>
      </c>
      <c r="F5" s="41" t="s">
        <v>6</v>
      </c>
      <c r="G5" s="2">
        <v>43.6</v>
      </c>
      <c r="H5" s="71">
        <v>0</v>
      </c>
      <c r="I5" s="31">
        <f t="shared" si="1"/>
        <v>0</v>
      </c>
    </row>
    <row r="6" spans="1:9" ht="30" customHeight="1">
      <c r="A6" s="69" t="s">
        <v>5</v>
      </c>
      <c r="B6" s="76">
        <v>3273</v>
      </c>
      <c r="C6" s="65">
        <v>0</v>
      </c>
      <c r="D6" s="75">
        <f t="shared" si="0"/>
        <v>0</v>
      </c>
      <c r="E6" s="6"/>
      <c r="F6" s="17" t="s">
        <v>8</v>
      </c>
      <c r="G6" s="1">
        <v>98</v>
      </c>
      <c r="H6" s="71">
        <v>0</v>
      </c>
      <c r="I6" s="31">
        <f t="shared" si="1"/>
        <v>0</v>
      </c>
    </row>
    <row r="7" spans="1:9" ht="15">
      <c r="A7" s="69" t="s">
        <v>7</v>
      </c>
      <c r="B7" s="76">
        <v>3664</v>
      </c>
      <c r="C7" s="65">
        <v>0.11</v>
      </c>
      <c r="D7" s="75">
        <f>C7/B7</f>
        <v>3.0021834061135373E-05</v>
      </c>
      <c r="E7" s="6"/>
      <c r="F7" s="41" t="s">
        <v>10</v>
      </c>
      <c r="G7" s="1">
        <v>1995</v>
      </c>
      <c r="H7" s="71">
        <v>0.032</v>
      </c>
      <c r="I7" s="31">
        <f t="shared" si="1"/>
        <v>1.6040100250626565E-05</v>
      </c>
    </row>
    <row r="8" spans="1:9" ht="24">
      <c r="A8" s="69" t="s">
        <v>9</v>
      </c>
      <c r="B8" s="74">
        <v>7547.4</v>
      </c>
      <c r="C8" s="65">
        <v>5.868</v>
      </c>
      <c r="D8" s="75">
        <f t="shared" si="0"/>
        <v>0.0007774862866682567</v>
      </c>
      <c r="E8" s="6"/>
      <c r="F8" s="41" t="s">
        <v>11</v>
      </c>
      <c r="G8" s="1">
        <v>9.6</v>
      </c>
      <c r="H8" s="71">
        <v>0</v>
      </c>
      <c r="I8" s="31">
        <f t="shared" si="1"/>
        <v>0</v>
      </c>
    </row>
    <row r="9" spans="1:11" ht="48.75" customHeight="1">
      <c r="A9" s="69" t="s">
        <v>147</v>
      </c>
      <c r="B9" s="74">
        <v>574.8</v>
      </c>
      <c r="C9" s="65">
        <v>0</v>
      </c>
      <c r="D9" s="75">
        <f t="shared" si="0"/>
        <v>0</v>
      </c>
      <c r="E9" s="6"/>
      <c r="F9" s="41" t="s">
        <v>13</v>
      </c>
      <c r="G9" s="1">
        <v>38.7</v>
      </c>
      <c r="H9" s="71">
        <v>0</v>
      </c>
      <c r="I9" s="31">
        <f t="shared" si="1"/>
        <v>0</v>
      </c>
      <c r="K9" s="60"/>
    </row>
    <row r="10" spans="1:13" ht="24">
      <c r="A10" s="69" t="s">
        <v>12</v>
      </c>
      <c r="B10" s="74">
        <v>2.2</v>
      </c>
      <c r="C10" s="65">
        <v>0</v>
      </c>
      <c r="D10" s="75">
        <f t="shared" si="0"/>
        <v>0</v>
      </c>
      <c r="E10" s="6"/>
      <c r="F10" s="17" t="s">
        <v>64</v>
      </c>
      <c r="G10" s="1">
        <v>24.6</v>
      </c>
      <c r="H10" s="71">
        <v>0</v>
      </c>
      <c r="I10" s="31">
        <f t="shared" si="1"/>
        <v>0</v>
      </c>
      <c r="M10" s="61"/>
    </row>
    <row r="11" spans="1:9" ht="25.5" customHeight="1">
      <c r="A11" s="69" t="s">
        <v>13</v>
      </c>
      <c r="B11" s="74">
        <v>149.39</v>
      </c>
      <c r="C11" s="65">
        <v>0</v>
      </c>
      <c r="D11" s="75">
        <f t="shared" si="0"/>
        <v>0</v>
      </c>
      <c r="E11" s="6"/>
      <c r="F11" s="17" t="s">
        <v>14</v>
      </c>
      <c r="G11" s="1">
        <v>239</v>
      </c>
      <c r="H11" s="71">
        <v>0</v>
      </c>
      <c r="I11" s="31">
        <f t="shared" si="1"/>
        <v>0</v>
      </c>
    </row>
    <row r="12" spans="1:9" ht="16.5" customHeight="1">
      <c r="A12" s="69" t="s">
        <v>29</v>
      </c>
      <c r="B12" s="74">
        <v>1048</v>
      </c>
      <c r="C12" s="65">
        <v>0</v>
      </c>
      <c r="D12" s="75">
        <f t="shared" si="0"/>
        <v>0</v>
      </c>
      <c r="E12" s="6"/>
      <c r="F12" s="17" t="s">
        <v>101</v>
      </c>
      <c r="G12" s="1">
        <v>0.8</v>
      </c>
      <c r="H12" s="71">
        <v>0</v>
      </c>
      <c r="I12" s="31">
        <f t="shared" si="1"/>
        <v>0</v>
      </c>
    </row>
    <row r="13" spans="1:9" ht="13.5" customHeight="1">
      <c r="A13" s="69" t="s">
        <v>15</v>
      </c>
      <c r="B13" s="74">
        <v>1000</v>
      </c>
      <c r="C13" s="65">
        <v>0</v>
      </c>
      <c r="D13" s="75">
        <f t="shared" si="0"/>
        <v>0</v>
      </c>
      <c r="E13" s="6"/>
      <c r="F13" s="17" t="s">
        <v>16</v>
      </c>
      <c r="G13" s="1">
        <v>1.47</v>
      </c>
      <c r="H13" s="71">
        <v>0</v>
      </c>
      <c r="I13" s="31">
        <f t="shared" si="1"/>
        <v>0</v>
      </c>
    </row>
    <row r="14" spans="1:9" ht="15">
      <c r="A14" s="69" t="s">
        <v>10</v>
      </c>
      <c r="B14" s="74">
        <v>545.43</v>
      </c>
      <c r="C14" s="65">
        <v>0</v>
      </c>
      <c r="D14" s="75">
        <f t="shared" si="0"/>
        <v>0</v>
      </c>
      <c r="E14" s="6"/>
      <c r="F14" s="17" t="s">
        <v>17</v>
      </c>
      <c r="G14" s="1">
        <v>0.07</v>
      </c>
      <c r="H14" s="71">
        <v>0</v>
      </c>
      <c r="I14" s="31">
        <f t="shared" si="1"/>
        <v>0</v>
      </c>
    </row>
    <row r="15" spans="1:9" ht="35.25" customHeight="1">
      <c r="A15" s="69" t="s">
        <v>148</v>
      </c>
      <c r="B15" s="74">
        <v>9.65</v>
      </c>
      <c r="C15" s="65">
        <v>0</v>
      </c>
      <c r="D15" s="75">
        <f>C15/B15</f>
        <v>0</v>
      </c>
      <c r="E15" s="6"/>
      <c r="F15" s="41" t="s">
        <v>34</v>
      </c>
      <c r="G15" s="2">
        <v>29.4</v>
      </c>
      <c r="H15" s="71">
        <v>0</v>
      </c>
      <c r="I15" s="31">
        <f t="shared" si="1"/>
        <v>0</v>
      </c>
    </row>
    <row r="16" spans="1:9" ht="20.25" customHeight="1">
      <c r="A16" s="69" t="s">
        <v>18</v>
      </c>
      <c r="B16" s="74">
        <v>599.595</v>
      </c>
      <c r="C16" s="65">
        <v>0</v>
      </c>
      <c r="D16" s="66">
        <f aca="true" t="shared" si="2" ref="D16:D39">C16/B16</f>
        <v>0</v>
      </c>
      <c r="E16" s="6"/>
      <c r="F16" s="17" t="s">
        <v>19</v>
      </c>
      <c r="G16" s="2">
        <v>0.47</v>
      </c>
      <c r="H16" s="71">
        <v>0</v>
      </c>
      <c r="I16" s="31">
        <f t="shared" si="1"/>
        <v>0</v>
      </c>
    </row>
    <row r="17" spans="1:9" ht="15">
      <c r="A17" s="69" t="s">
        <v>14</v>
      </c>
      <c r="B17" s="74">
        <v>718.3</v>
      </c>
      <c r="C17" s="65">
        <v>0</v>
      </c>
      <c r="D17" s="66">
        <f t="shared" si="2"/>
        <v>0</v>
      </c>
      <c r="E17" s="6"/>
      <c r="F17" s="17" t="s">
        <v>40</v>
      </c>
      <c r="G17" s="2">
        <v>0.2</v>
      </c>
      <c r="H17" s="71">
        <v>0</v>
      </c>
      <c r="I17" s="31">
        <f t="shared" si="1"/>
        <v>0</v>
      </c>
    </row>
    <row r="18" spans="1:9" ht="15">
      <c r="A18" s="69" t="s">
        <v>21</v>
      </c>
      <c r="B18" s="74">
        <v>2229.5</v>
      </c>
      <c r="C18" s="65">
        <v>11.8</v>
      </c>
      <c r="D18" s="66">
        <f t="shared" si="2"/>
        <v>0.005292666517156313</v>
      </c>
      <c r="E18" s="6"/>
      <c r="F18" s="17" t="s">
        <v>20</v>
      </c>
      <c r="G18" s="2">
        <v>0.47</v>
      </c>
      <c r="H18" s="71">
        <v>0</v>
      </c>
      <c r="I18" s="31">
        <f t="shared" si="1"/>
        <v>0</v>
      </c>
    </row>
    <row r="19" spans="1:9" ht="15">
      <c r="A19" s="69" t="s">
        <v>23</v>
      </c>
      <c r="B19" s="74">
        <v>31932.93</v>
      </c>
      <c r="C19" s="65">
        <v>0</v>
      </c>
      <c r="D19" s="66">
        <f t="shared" si="2"/>
        <v>0</v>
      </c>
      <c r="E19" s="6"/>
      <c r="F19" s="17" t="s">
        <v>22</v>
      </c>
      <c r="G19" s="2">
        <v>0.27</v>
      </c>
      <c r="H19" s="71">
        <v>0</v>
      </c>
      <c r="I19" s="31">
        <f t="shared" si="1"/>
        <v>0</v>
      </c>
    </row>
    <row r="20" spans="1:9" ht="39.75" customHeight="1">
      <c r="A20" s="69" t="s">
        <v>6</v>
      </c>
      <c r="B20" s="77">
        <v>1684.4</v>
      </c>
      <c r="C20" s="65">
        <v>0</v>
      </c>
      <c r="D20" s="66">
        <f t="shared" si="2"/>
        <v>0</v>
      </c>
      <c r="E20" s="6"/>
      <c r="F20" s="17" t="s">
        <v>140</v>
      </c>
      <c r="G20" s="2">
        <v>0.97</v>
      </c>
      <c r="H20" s="71">
        <v>0</v>
      </c>
      <c r="I20" s="31">
        <f t="shared" si="1"/>
        <v>0</v>
      </c>
    </row>
    <row r="21" spans="1:9" ht="12" customHeight="1">
      <c r="A21" s="69" t="s">
        <v>101</v>
      </c>
      <c r="B21" s="74">
        <v>0.5</v>
      </c>
      <c r="C21" s="65">
        <v>0</v>
      </c>
      <c r="D21" s="66">
        <f t="shared" si="2"/>
        <v>0</v>
      </c>
      <c r="E21" s="6"/>
      <c r="F21" s="17" t="s">
        <v>141</v>
      </c>
      <c r="G21" s="2">
        <v>0.07</v>
      </c>
      <c r="H21" s="71">
        <v>0</v>
      </c>
      <c r="I21" s="31">
        <f t="shared" si="1"/>
        <v>0</v>
      </c>
    </row>
    <row r="22" spans="1:9" ht="15.75" customHeight="1">
      <c r="A22" s="69" t="s">
        <v>24</v>
      </c>
      <c r="B22" s="74">
        <v>3799.8</v>
      </c>
      <c r="C22" s="65">
        <v>0</v>
      </c>
      <c r="D22" s="66">
        <f t="shared" si="2"/>
        <v>0</v>
      </c>
      <c r="E22" s="6"/>
      <c r="F22" s="17" t="s">
        <v>142</v>
      </c>
      <c r="G22" s="2">
        <v>0.1</v>
      </c>
      <c r="H22" s="71">
        <v>0</v>
      </c>
      <c r="I22" s="31">
        <f t="shared" si="1"/>
        <v>0</v>
      </c>
    </row>
    <row r="23" spans="1:9" ht="27" customHeight="1">
      <c r="A23" s="69" t="s">
        <v>66</v>
      </c>
      <c r="B23" s="74">
        <v>19.5</v>
      </c>
      <c r="C23" s="65">
        <v>0</v>
      </c>
      <c r="D23" s="66">
        <f>C23/B23</f>
        <v>0</v>
      </c>
      <c r="E23" s="6"/>
      <c r="F23" s="17" t="s">
        <v>26</v>
      </c>
      <c r="G23" s="2">
        <v>59199</v>
      </c>
      <c r="H23" s="71">
        <v>0</v>
      </c>
      <c r="I23" s="31">
        <f t="shared" si="1"/>
        <v>0</v>
      </c>
    </row>
    <row r="24" spans="1:9" ht="23.25" customHeight="1">
      <c r="A24" s="69" t="s">
        <v>25</v>
      </c>
      <c r="B24" s="74">
        <v>15494.99</v>
      </c>
      <c r="C24" s="65">
        <v>87.3</v>
      </c>
      <c r="D24" s="66">
        <f t="shared" si="2"/>
        <v>0.005634079144291155</v>
      </c>
      <c r="E24" s="6"/>
      <c r="F24" s="17" t="s">
        <v>27</v>
      </c>
      <c r="G24" s="2">
        <v>13699</v>
      </c>
      <c r="H24" s="71">
        <v>0</v>
      </c>
      <c r="I24" s="31">
        <f t="shared" si="1"/>
        <v>0</v>
      </c>
    </row>
    <row r="25" spans="1:9" ht="23.25" customHeight="1">
      <c r="A25" s="69" t="s">
        <v>26</v>
      </c>
      <c r="B25" s="74">
        <v>17499</v>
      </c>
      <c r="C25" s="65">
        <v>0</v>
      </c>
      <c r="D25" s="66">
        <f t="shared" si="2"/>
        <v>0</v>
      </c>
      <c r="E25" s="6"/>
      <c r="F25" s="17" t="s">
        <v>102</v>
      </c>
      <c r="G25" s="2">
        <v>10</v>
      </c>
      <c r="H25" s="71">
        <v>0</v>
      </c>
      <c r="I25" s="31">
        <f t="shared" si="1"/>
        <v>0</v>
      </c>
    </row>
    <row r="26" spans="1:9" ht="19.5" customHeight="1">
      <c r="A26" s="69" t="s">
        <v>27</v>
      </c>
      <c r="B26" s="74">
        <v>2499</v>
      </c>
      <c r="C26" s="65">
        <v>0</v>
      </c>
      <c r="D26" s="66">
        <f t="shared" si="2"/>
        <v>0</v>
      </c>
      <c r="E26" s="6"/>
      <c r="F26" s="32" t="s">
        <v>103</v>
      </c>
      <c r="G26" s="33">
        <f>SUM(G4:G24)</f>
        <v>77750.29000000001</v>
      </c>
      <c r="H26" s="33">
        <f>SUM(H4:H24)</f>
        <v>19.534</v>
      </c>
      <c r="I26" s="31">
        <f>H26/G26</f>
        <v>0.00025124022045448313</v>
      </c>
    </row>
    <row r="27" spans="1:9" ht="15">
      <c r="A27" s="69" t="s">
        <v>28</v>
      </c>
      <c r="B27" s="74">
        <v>1999.5</v>
      </c>
      <c r="C27" s="65">
        <v>0</v>
      </c>
      <c r="D27" s="66">
        <f t="shared" si="2"/>
        <v>0</v>
      </c>
      <c r="E27" s="6"/>
      <c r="F27" s="32" t="s">
        <v>104</v>
      </c>
      <c r="G27" s="33">
        <f>G25</f>
        <v>10</v>
      </c>
      <c r="H27" s="33">
        <f>H25</f>
        <v>0</v>
      </c>
      <c r="I27" s="31">
        <f t="shared" si="1"/>
        <v>0</v>
      </c>
    </row>
    <row r="28" spans="1:5" ht="24" customHeight="1">
      <c r="A28" s="78" t="s">
        <v>109</v>
      </c>
      <c r="B28" s="74">
        <v>4999.485</v>
      </c>
      <c r="C28" s="65">
        <v>6.58</v>
      </c>
      <c r="D28" s="66">
        <f t="shared" si="2"/>
        <v>0.0013161355619628822</v>
      </c>
      <c r="E28" s="6"/>
    </row>
    <row r="29" spans="1:5" ht="16.5" customHeight="1">
      <c r="A29" s="78" t="s">
        <v>47</v>
      </c>
      <c r="B29" s="74">
        <v>0.5</v>
      </c>
      <c r="C29" s="65">
        <v>0</v>
      </c>
      <c r="D29" s="66">
        <f t="shared" si="2"/>
        <v>0</v>
      </c>
      <c r="E29" s="6"/>
    </row>
    <row r="30" spans="1:5" ht="19.5" customHeight="1">
      <c r="A30" s="78" t="s">
        <v>19</v>
      </c>
      <c r="B30" s="74">
        <v>4.95</v>
      </c>
      <c r="C30" s="65">
        <v>0</v>
      </c>
      <c r="D30" s="66">
        <f t="shared" si="2"/>
        <v>0</v>
      </c>
      <c r="E30" s="6"/>
    </row>
    <row r="31" spans="1:5" ht="26.25" customHeight="1">
      <c r="A31" s="78" t="s">
        <v>20</v>
      </c>
      <c r="B31" s="74">
        <v>0.95</v>
      </c>
      <c r="C31" s="65">
        <v>0</v>
      </c>
      <c r="D31" s="66">
        <f t="shared" si="2"/>
        <v>0</v>
      </c>
      <c r="E31" s="6"/>
    </row>
    <row r="32" spans="1:5" ht="22.5" customHeight="1">
      <c r="A32" s="78" t="s">
        <v>22</v>
      </c>
      <c r="B32" s="74">
        <v>1</v>
      </c>
      <c r="C32" s="65">
        <v>0</v>
      </c>
      <c r="D32" s="66">
        <f t="shared" si="2"/>
        <v>0</v>
      </c>
      <c r="E32" s="6"/>
    </row>
    <row r="33" spans="1:5" ht="19.5" customHeight="1">
      <c r="A33" s="78" t="s">
        <v>149</v>
      </c>
      <c r="B33" s="74">
        <v>0.5</v>
      </c>
      <c r="C33" s="65">
        <v>0</v>
      </c>
      <c r="D33" s="66">
        <f t="shared" si="2"/>
        <v>0</v>
      </c>
      <c r="E33" s="6"/>
    </row>
    <row r="34" spans="1:5" ht="18.75" customHeight="1">
      <c r="A34" s="78" t="s">
        <v>46</v>
      </c>
      <c r="B34" s="74">
        <v>0.5</v>
      </c>
      <c r="C34" s="65">
        <v>0</v>
      </c>
      <c r="D34" s="66">
        <f t="shared" si="2"/>
        <v>0</v>
      </c>
      <c r="E34" s="6"/>
    </row>
    <row r="35" spans="1:5" ht="19.5" customHeight="1">
      <c r="A35" s="78" t="s">
        <v>36</v>
      </c>
      <c r="B35" s="74">
        <v>0.5</v>
      </c>
      <c r="C35" s="65">
        <v>0</v>
      </c>
      <c r="D35" s="66">
        <f t="shared" si="2"/>
        <v>0</v>
      </c>
      <c r="E35" s="6"/>
    </row>
    <row r="36" spans="1:5" ht="24" customHeight="1">
      <c r="A36" s="78" t="s">
        <v>69</v>
      </c>
      <c r="B36" s="74">
        <v>0.3</v>
      </c>
      <c r="C36" s="65">
        <v>0</v>
      </c>
      <c r="D36" s="66">
        <f t="shared" si="2"/>
        <v>0</v>
      </c>
      <c r="E36" s="6"/>
    </row>
    <row r="37" spans="1:5" ht="18.75" customHeight="1">
      <c r="A37" s="78" t="s">
        <v>16</v>
      </c>
      <c r="B37" s="74">
        <v>1.97</v>
      </c>
      <c r="C37" s="65">
        <v>0</v>
      </c>
      <c r="D37" s="66">
        <f t="shared" si="2"/>
        <v>0</v>
      </c>
      <c r="E37" s="6"/>
    </row>
    <row r="38" spans="1:5" ht="35.25" customHeight="1">
      <c r="A38" s="73" t="s">
        <v>110</v>
      </c>
      <c r="B38" s="73">
        <v>115</v>
      </c>
      <c r="C38" s="65">
        <v>0</v>
      </c>
      <c r="D38" s="66">
        <f t="shared" si="2"/>
        <v>0</v>
      </c>
      <c r="E38" s="6"/>
    </row>
    <row r="39" spans="1:5" ht="36">
      <c r="A39" s="73" t="s">
        <v>111</v>
      </c>
      <c r="B39" s="73">
        <v>465</v>
      </c>
      <c r="C39" s="65">
        <v>0</v>
      </c>
      <c r="D39" s="66">
        <f t="shared" si="2"/>
        <v>0</v>
      </c>
      <c r="E39" s="6"/>
    </row>
    <row r="40" spans="1:5" ht="15">
      <c r="A40" s="79" t="s">
        <v>134</v>
      </c>
      <c r="B40" s="67">
        <f>SUM(B4:B37)</f>
        <v>101465.94</v>
      </c>
      <c r="C40" s="83">
        <f>SUM(C4:C37)</f>
        <v>111.658</v>
      </c>
      <c r="D40" s="66">
        <f>C40/B40</f>
        <v>0.0011004480912511134</v>
      </c>
      <c r="E40" s="6"/>
    </row>
    <row r="41" spans="1:4" ht="15">
      <c r="A41" s="79" t="s">
        <v>135</v>
      </c>
      <c r="B41" s="80">
        <f>B38+B39</f>
        <v>580</v>
      </c>
      <c r="C41" s="84">
        <f>C38+C39</f>
        <v>0</v>
      </c>
      <c r="D41" s="66">
        <f>C41/B41</f>
        <v>0</v>
      </c>
    </row>
  </sheetData>
  <sheetProtection/>
  <mergeCells count="3">
    <mergeCell ref="A1:I1"/>
    <mergeCell ref="A3:D3"/>
    <mergeCell ref="F3:I3"/>
  </mergeCells>
  <printOptions/>
  <pageMargins left="0.25" right="0.25" top="0.75" bottom="0.75" header="0.3" footer="0.3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72"/>
  <sheetViews>
    <sheetView zoomScalePageLayoutView="0" workbookViewId="0" topLeftCell="A1">
      <selection activeCell="B2" sqref="B2:E472"/>
    </sheetView>
  </sheetViews>
  <sheetFormatPr defaultColWidth="9.140625" defaultRowHeight="15"/>
  <cols>
    <col min="1" max="7" width="13.7109375" style="0" customWidth="1"/>
  </cols>
  <sheetData>
    <row r="1" spans="1:7" ht="78.75" customHeight="1">
      <c r="A1" s="128" t="s">
        <v>153</v>
      </c>
      <c r="B1" s="128"/>
      <c r="C1" s="128"/>
      <c r="D1" s="128"/>
      <c r="E1" s="128"/>
      <c r="F1" s="128"/>
      <c r="G1" s="128"/>
    </row>
    <row r="2" spans="1:7" ht="36">
      <c r="A2" s="7"/>
      <c r="B2" s="8" t="s">
        <v>30</v>
      </c>
      <c r="C2" s="9" t="s">
        <v>31</v>
      </c>
      <c r="D2" s="8" t="s">
        <v>32</v>
      </c>
      <c r="E2" s="8" t="s">
        <v>33</v>
      </c>
      <c r="F2" s="7"/>
      <c r="G2" s="7"/>
    </row>
    <row r="3" spans="1:7" ht="15">
      <c r="A3" s="7"/>
      <c r="B3" s="126" t="s">
        <v>114</v>
      </c>
      <c r="C3" s="126"/>
      <c r="D3" s="126"/>
      <c r="E3" s="126"/>
      <c r="F3" s="7"/>
      <c r="G3" s="7"/>
    </row>
    <row r="4" spans="1:7" ht="15">
      <c r="A4" s="7"/>
      <c r="B4" s="12" t="s">
        <v>143</v>
      </c>
      <c r="C4" s="2">
        <v>10</v>
      </c>
      <c r="D4" s="2">
        <v>0.22</v>
      </c>
      <c r="E4" s="11">
        <f aca="true" t="shared" si="0" ref="E4:E14">D4/C4</f>
        <v>0.022</v>
      </c>
      <c r="F4" s="7"/>
      <c r="G4" s="7"/>
    </row>
    <row r="5" spans="1:7" ht="24">
      <c r="A5" s="7"/>
      <c r="B5" s="12" t="s">
        <v>68</v>
      </c>
      <c r="C5" s="2">
        <v>2.4</v>
      </c>
      <c r="D5" s="2">
        <v>0.001</v>
      </c>
      <c r="E5" s="11">
        <f t="shared" si="0"/>
        <v>0.0004166666666666667</v>
      </c>
      <c r="F5" s="7"/>
      <c r="G5" s="7"/>
    </row>
    <row r="6" spans="1:7" ht="15">
      <c r="A6" s="7"/>
      <c r="B6" s="12" t="s">
        <v>35</v>
      </c>
      <c r="C6" s="2">
        <v>3.5</v>
      </c>
      <c r="D6" s="2">
        <v>0</v>
      </c>
      <c r="E6" s="11">
        <f t="shared" si="0"/>
        <v>0</v>
      </c>
      <c r="F6" s="7"/>
      <c r="G6" s="7"/>
    </row>
    <row r="7" spans="1:7" ht="15">
      <c r="A7" s="7"/>
      <c r="B7" s="12" t="s">
        <v>41</v>
      </c>
      <c r="C7" s="2">
        <v>9.85</v>
      </c>
      <c r="D7" s="2">
        <v>0</v>
      </c>
      <c r="E7" s="11">
        <f t="shared" si="0"/>
        <v>0</v>
      </c>
      <c r="F7" s="7"/>
      <c r="G7" s="7"/>
    </row>
    <row r="8" spans="1:7" ht="15">
      <c r="A8" s="7"/>
      <c r="B8" s="12" t="s">
        <v>17</v>
      </c>
      <c r="C8" s="2">
        <v>3.3</v>
      </c>
      <c r="D8" s="2">
        <v>0</v>
      </c>
      <c r="E8" s="11">
        <f t="shared" si="0"/>
        <v>0</v>
      </c>
      <c r="F8" s="7"/>
      <c r="G8" s="7"/>
    </row>
    <row r="9" spans="1:7" ht="15">
      <c r="A9" s="7"/>
      <c r="B9" s="13" t="s">
        <v>22</v>
      </c>
      <c r="C9" s="2">
        <v>76.5</v>
      </c>
      <c r="D9" s="2">
        <v>0.055</v>
      </c>
      <c r="E9" s="11">
        <f t="shared" si="0"/>
        <v>0.000718954248366013</v>
      </c>
      <c r="F9" s="7"/>
      <c r="G9" s="7"/>
    </row>
    <row r="10" spans="1:7" ht="15">
      <c r="A10" s="7"/>
      <c r="B10" s="12" t="s">
        <v>38</v>
      </c>
      <c r="C10" s="2">
        <v>0.9</v>
      </c>
      <c r="D10" s="2">
        <v>0</v>
      </c>
      <c r="E10" s="11">
        <f t="shared" si="0"/>
        <v>0</v>
      </c>
      <c r="F10" s="7"/>
      <c r="G10" s="7"/>
    </row>
    <row r="11" spans="1:7" ht="24">
      <c r="A11" s="7"/>
      <c r="B11" s="12" t="s">
        <v>37</v>
      </c>
      <c r="C11" s="2">
        <v>116.4</v>
      </c>
      <c r="D11" s="71">
        <v>1.3040999999999998</v>
      </c>
      <c r="E11" s="11">
        <f t="shared" si="0"/>
        <v>0.011203608247422678</v>
      </c>
      <c r="F11" s="7"/>
      <c r="G11" s="7"/>
    </row>
    <row r="12" spans="1:7" ht="15">
      <c r="A12" s="7"/>
      <c r="B12" s="13" t="s">
        <v>36</v>
      </c>
      <c r="C12" s="2">
        <v>7.65</v>
      </c>
      <c r="D12" s="71">
        <v>0.4213000000000001</v>
      </c>
      <c r="E12" s="11">
        <f t="shared" si="0"/>
        <v>0.05507189542483661</v>
      </c>
      <c r="F12" s="7"/>
      <c r="G12" s="7"/>
    </row>
    <row r="13" spans="1:7" ht="24.75">
      <c r="A13" s="7"/>
      <c r="B13" s="13" t="s">
        <v>20</v>
      </c>
      <c r="C13" s="2">
        <v>38</v>
      </c>
      <c r="D13" s="2">
        <v>0.046000000000000006</v>
      </c>
      <c r="E13" s="11">
        <f t="shared" si="0"/>
        <v>0.0012105263157894737</v>
      </c>
      <c r="F13" s="7"/>
      <c r="G13" s="7"/>
    </row>
    <row r="14" spans="1:7" ht="24.75">
      <c r="A14" s="7"/>
      <c r="B14" s="13" t="s">
        <v>39</v>
      </c>
      <c r="C14" s="2">
        <v>8.4</v>
      </c>
      <c r="D14" s="2">
        <v>0.1562</v>
      </c>
      <c r="E14" s="11">
        <f t="shared" si="0"/>
        <v>0.018595238095238095</v>
      </c>
      <c r="F14" s="7"/>
      <c r="G14" s="7"/>
    </row>
    <row r="15" spans="1:7" ht="24">
      <c r="A15" s="7"/>
      <c r="B15" s="12" t="s">
        <v>40</v>
      </c>
      <c r="C15" s="2">
        <v>7.8</v>
      </c>
      <c r="D15" s="2">
        <v>0</v>
      </c>
      <c r="E15" s="11">
        <f aca="true" t="shared" si="1" ref="E15:E22">D15/C15</f>
        <v>0</v>
      </c>
      <c r="F15" s="7"/>
      <c r="G15" s="7"/>
    </row>
    <row r="16" spans="1:7" ht="15">
      <c r="A16" s="7"/>
      <c r="B16" s="12" t="s">
        <v>19</v>
      </c>
      <c r="C16" s="2">
        <v>56</v>
      </c>
      <c r="D16" s="2">
        <v>0.2185</v>
      </c>
      <c r="E16" s="11">
        <f t="shared" si="1"/>
        <v>0.0039017857142857144</v>
      </c>
      <c r="F16" s="7"/>
      <c r="G16" s="7"/>
    </row>
    <row r="17" spans="1:7" ht="15">
      <c r="A17" s="7"/>
      <c r="B17" s="12" t="s">
        <v>16</v>
      </c>
      <c r="C17" s="2">
        <v>51.2</v>
      </c>
      <c r="D17" s="2">
        <v>0.033</v>
      </c>
      <c r="E17" s="11">
        <f t="shared" si="1"/>
        <v>0.00064453125</v>
      </c>
      <c r="F17" s="7"/>
      <c r="G17" s="7"/>
    </row>
    <row r="18" spans="1:7" ht="24">
      <c r="A18" s="7"/>
      <c r="B18" s="12" t="s">
        <v>4</v>
      </c>
      <c r="C18" s="2">
        <v>100</v>
      </c>
      <c r="D18" s="2">
        <v>21.578000000000003</v>
      </c>
      <c r="E18" s="11">
        <f t="shared" si="1"/>
        <v>0.21578000000000003</v>
      </c>
      <c r="F18" s="7"/>
      <c r="G18" s="7"/>
    </row>
    <row r="19" spans="1:7" ht="15">
      <c r="A19" s="7"/>
      <c r="B19" s="12" t="s">
        <v>10</v>
      </c>
      <c r="C19" s="2">
        <v>100</v>
      </c>
      <c r="D19" s="2">
        <v>0</v>
      </c>
      <c r="E19" s="11">
        <f t="shared" si="1"/>
        <v>0</v>
      </c>
      <c r="F19" s="7"/>
      <c r="G19" s="7"/>
    </row>
    <row r="20" spans="1:7" ht="36">
      <c r="A20" s="7"/>
      <c r="B20" s="12" t="s">
        <v>34</v>
      </c>
      <c r="C20" s="2">
        <v>1.7</v>
      </c>
      <c r="D20" s="2">
        <v>0</v>
      </c>
      <c r="E20" s="11">
        <f t="shared" si="1"/>
        <v>0</v>
      </c>
      <c r="F20" s="7"/>
      <c r="G20" s="7"/>
    </row>
    <row r="21" spans="1:7" ht="15">
      <c r="A21" s="7"/>
      <c r="B21" s="12" t="s">
        <v>11</v>
      </c>
      <c r="C21" s="2">
        <v>18.4</v>
      </c>
      <c r="D21" s="71">
        <v>0.17900000000000005</v>
      </c>
      <c r="E21" s="11">
        <f t="shared" si="1"/>
        <v>0.009728260869565221</v>
      </c>
      <c r="F21" s="7"/>
      <c r="G21" s="7"/>
    </row>
    <row r="22" spans="1:7" ht="15">
      <c r="A22" s="7"/>
      <c r="B22" s="34" t="s">
        <v>58</v>
      </c>
      <c r="C22" s="35">
        <f>SUM(C4:C21)</f>
        <v>612</v>
      </c>
      <c r="D22" s="35">
        <f>SUM(D4:D21)</f>
        <v>24.212100000000003</v>
      </c>
      <c r="E22" s="36">
        <f t="shared" si="1"/>
        <v>0.03956225490196079</v>
      </c>
      <c r="F22" s="14"/>
      <c r="G22" s="16"/>
    </row>
    <row r="23" spans="1:7" ht="15">
      <c r="A23" s="7"/>
      <c r="B23" s="126" t="s">
        <v>42</v>
      </c>
      <c r="C23" s="126"/>
      <c r="D23" s="126"/>
      <c r="E23" s="126"/>
      <c r="F23" s="7"/>
      <c r="G23" s="7"/>
    </row>
    <row r="24" spans="1:7" ht="15">
      <c r="A24" s="7"/>
      <c r="B24" s="12" t="s">
        <v>65</v>
      </c>
      <c r="C24" s="2">
        <v>22.3</v>
      </c>
      <c r="D24" s="2">
        <v>0</v>
      </c>
      <c r="E24" s="11">
        <f aca="true" t="shared" si="2" ref="E24:E39">D24/C24</f>
        <v>0</v>
      </c>
      <c r="F24" s="7"/>
      <c r="G24" s="7"/>
    </row>
    <row r="25" spans="1:7" ht="15">
      <c r="A25" s="7"/>
      <c r="B25" s="12" t="s">
        <v>105</v>
      </c>
      <c r="C25" s="2">
        <v>0.1</v>
      </c>
      <c r="D25" s="2">
        <v>0</v>
      </c>
      <c r="E25" s="11">
        <f t="shared" si="2"/>
        <v>0</v>
      </c>
      <c r="F25" s="7"/>
      <c r="G25" s="7"/>
    </row>
    <row r="26" spans="1:7" ht="24">
      <c r="A26" s="7"/>
      <c r="B26" s="12" t="s">
        <v>68</v>
      </c>
      <c r="C26" s="2">
        <v>0.55</v>
      </c>
      <c r="D26" s="2">
        <v>0</v>
      </c>
      <c r="E26" s="11">
        <f t="shared" si="2"/>
        <v>0</v>
      </c>
      <c r="F26" s="16"/>
      <c r="G26" s="7"/>
    </row>
    <row r="27" spans="1:7" ht="15">
      <c r="A27" s="7"/>
      <c r="B27" s="62" t="s">
        <v>35</v>
      </c>
      <c r="C27" s="2">
        <v>2.65</v>
      </c>
      <c r="D27" s="2">
        <v>0</v>
      </c>
      <c r="E27" s="11">
        <f t="shared" si="2"/>
        <v>0</v>
      </c>
      <c r="F27" s="16"/>
      <c r="G27" s="7"/>
    </row>
    <row r="28" spans="1:7" ht="15">
      <c r="A28" s="7"/>
      <c r="B28" s="12" t="s">
        <v>17</v>
      </c>
      <c r="C28" s="2">
        <v>0.85</v>
      </c>
      <c r="D28" s="2">
        <v>0</v>
      </c>
      <c r="E28" s="11">
        <f t="shared" si="2"/>
        <v>0</v>
      </c>
      <c r="F28" s="7"/>
      <c r="G28" s="7"/>
    </row>
    <row r="29" spans="1:7" ht="15">
      <c r="A29" s="7"/>
      <c r="B29" s="13" t="s">
        <v>22</v>
      </c>
      <c r="C29" s="2">
        <v>18.7</v>
      </c>
      <c r="D29" s="2">
        <v>0</v>
      </c>
      <c r="E29" s="11">
        <f t="shared" si="2"/>
        <v>0</v>
      </c>
      <c r="F29" s="7"/>
      <c r="G29" s="7"/>
    </row>
    <row r="30" spans="1:7" ht="15">
      <c r="A30" s="7"/>
      <c r="B30" s="12" t="s">
        <v>38</v>
      </c>
      <c r="C30" s="2">
        <v>1.98</v>
      </c>
      <c r="D30" s="2">
        <v>0</v>
      </c>
      <c r="E30" s="11">
        <f t="shared" si="2"/>
        <v>0</v>
      </c>
      <c r="F30" s="7"/>
      <c r="G30" s="7"/>
    </row>
    <row r="31" spans="1:7" ht="15">
      <c r="A31" s="7"/>
      <c r="B31" s="13" t="s">
        <v>36</v>
      </c>
      <c r="C31" s="2">
        <v>2.65</v>
      </c>
      <c r="D31" s="2">
        <v>0</v>
      </c>
      <c r="E31" s="11">
        <f t="shared" si="2"/>
        <v>0</v>
      </c>
      <c r="F31" s="7"/>
      <c r="G31" s="7"/>
    </row>
    <row r="32" spans="1:7" ht="24.75">
      <c r="A32" s="7"/>
      <c r="B32" s="13" t="s">
        <v>20</v>
      </c>
      <c r="C32" s="2">
        <v>18.8</v>
      </c>
      <c r="D32" s="2">
        <v>0</v>
      </c>
      <c r="E32" s="11">
        <f t="shared" si="2"/>
        <v>0</v>
      </c>
      <c r="F32" s="7"/>
      <c r="G32" s="7"/>
    </row>
    <row r="33" spans="1:7" ht="24">
      <c r="A33" s="7"/>
      <c r="B33" s="12" t="s">
        <v>40</v>
      </c>
      <c r="C33" s="2">
        <v>3.9</v>
      </c>
      <c r="D33" s="2">
        <v>0</v>
      </c>
      <c r="E33" s="11">
        <f t="shared" si="2"/>
        <v>0</v>
      </c>
      <c r="F33" s="7"/>
      <c r="G33" s="7"/>
    </row>
    <row r="34" spans="1:7" ht="15">
      <c r="A34" s="7"/>
      <c r="B34" s="68" t="s">
        <v>19</v>
      </c>
      <c r="C34" s="2">
        <v>4.4</v>
      </c>
      <c r="D34" s="2">
        <v>0</v>
      </c>
      <c r="E34" s="11">
        <f t="shared" si="2"/>
        <v>0</v>
      </c>
      <c r="F34" s="16"/>
      <c r="G34" s="7"/>
    </row>
    <row r="35" spans="1:7" ht="24">
      <c r="A35" s="7"/>
      <c r="B35" s="12" t="s">
        <v>6</v>
      </c>
      <c r="C35" s="2">
        <v>5</v>
      </c>
      <c r="D35" s="2">
        <v>0</v>
      </c>
      <c r="E35" s="11">
        <f t="shared" si="2"/>
        <v>0</v>
      </c>
      <c r="F35" s="7"/>
      <c r="G35" s="7"/>
    </row>
    <row r="36" spans="1:7" ht="15">
      <c r="A36" s="7"/>
      <c r="B36" s="12" t="s">
        <v>10</v>
      </c>
      <c r="C36" s="2">
        <v>40</v>
      </c>
      <c r="D36" s="2">
        <v>0</v>
      </c>
      <c r="E36" s="11">
        <f t="shared" si="2"/>
        <v>0</v>
      </c>
      <c r="F36" s="7"/>
      <c r="G36" s="7"/>
    </row>
    <row r="37" spans="1:7" ht="36">
      <c r="A37" s="7"/>
      <c r="B37" s="12" t="s">
        <v>34</v>
      </c>
      <c r="C37" s="2">
        <v>0.95</v>
      </c>
      <c r="D37" s="2">
        <v>0</v>
      </c>
      <c r="E37" s="11">
        <f t="shared" si="2"/>
        <v>0</v>
      </c>
      <c r="F37" s="7"/>
      <c r="G37" s="7"/>
    </row>
    <row r="38" spans="1:7" ht="15">
      <c r="A38" s="7"/>
      <c r="B38" s="12" t="s">
        <v>11</v>
      </c>
      <c r="C38" s="2">
        <v>8.9</v>
      </c>
      <c r="D38" s="2">
        <v>0</v>
      </c>
      <c r="E38" s="11">
        <f t="shared" si="2"/>
        <v>0</v>
      </c>
      <c r="F38" s="7"/>
      <c r="G38" s="7"/>
    </row>
    <row r="39" spans="1:7" ht="15">
      <c r="A39" s="7"/>
      <c r="B39" s="37" t="s">
        <v>58</v>
      </c>
      <c r="C39" s="38">
        <f>SUM(C24:C38)</f>
        <v>131.73000000000002</v>
      </c>
      <c r="D39" s="38">
        <f>SUM(D24:D38)</f>
        <v>0</v>
      </c>
      <c r="E39" s="36">
        <f t="shared" si="2"/>
        <v>0</v>
      </c>
      <c r="F39" s="16"/>
      <c r="G39" s="7"/>
    </row>
    <row r="40" spans="1:7" ht="15">
      <c r="A40" s="7"/>
      <c r="B40" s="126" t="s">
        <v>43</v>
      </c>
      <c r="C40" s="126"/>
      <c r="D40" s="126"/>
      <c r="E40" s="126"/>
      <c r="F40" s="7"/>
      <c r="G40" s="7"/>
    </row>
    <row r="41" spans="1:7" ht="15">
      <c r="A41" s="7"/>
      <c r="B41" s="13" t="s">
        <v>65</v>
      </c>
      <c r="C41" s="2">
        <v>4.6</v>
      </c>
      <c r="D41" s="2">
        <v>0</v>
      </c>
      <c r="E41" s="11">
        <f aca="true" t="shared" si="3" ref="E41:E57">D41/C41</f>
        <v>0</v>
      </c>
      <c r="F41" s="7"/>
      <c r="G41" s="7"/>
    </row>
    <row r="42" spans="1:7" ht="15">
      <c r="A42" s="7"/>
      <c r="B42" s="12" t="s">
        <v>115</v>
      </c>
      <c r="C42" s="2">
        <v>0.1</v>
      </c>
      <c r="D42" s="2">
        <v>0</v>
      </c>
      <c r="E42" s="11">
        <f t="shared" si="3"/>
        <v>0</v>
      </c>
      <c r="F42" s="7"/>
      <c r="G42" s="7"/>
    </row>
    <row r="43" spans="1:7" ht="24.75">
      <c r="A43" s="7"/>
      <c r="B43" s="13" t="s">
        <v>68</v>
      </c>
      <c r="C43" s="2">
        <v>0.9</v>
      </c>
      <c r="D43" s="2">
        <v>0</v>
      </c>
      <c r="E43" s="11">
        <f t="shared" si="3"/>
        <v>0</v>
      </c>
      <c r="F43" s="7"/>
      <c r="G43" s="7"/>
    </row>
    <row r="44" spans="1:7" ht="15">
      <c r="A44" s="7"/>
      <c r="B44" s="12" t="s">
        <v>35</v>
      </c>
      <c r="C44" s="2">
        <v>1.85</v>
      </c>
      <c r="D44" s="2">
        <v>0</v>
      </c>
      <c r="E44" s="11">
        <f t="shared" si="3"/>
        <v>0</v>
      </c>
      <c r="F44" s="7"/>
      <c r="G44" s="7"/>
    </row>
    <row r="45" spans="1:7" ht="15">
      <c r="A45" s="7"/>
      <c r="B45" s="12" t="s">
        <v>17</v>
      </c>
      <c r="C45" s="2">
        <v>1.85</v>
      </c>
      <c r="D45" s="2">
        <v>0</v>
      </c>
      <c r="E45" s="11">
        <f t="shared" si="3"/>
        <v>0</v>
      </c>
      <c r="F45" s="7"/>
      <c r="G45" s="7"/>
    </row>
    <row r="46" spans="1:7" ht="15">
      <c r="A46" s="7"/>
      <c r="B46" s="13" t="s">
        <v>22</v>
      </c>
      <c r="C46" s="2">
        <v>6.7</v>
      </c>
      <c r="D46" s="2">
        <v>0</v>
      </c>
      <c r="E46" s="11">
        <f t="shared" si="3"/>
        <v>0</v>
      </c>
      <c r="F46" s="7"/>
      <c r="G46" s="7"/>
    </row>
    <row r="47" spans="1:7" ht="15">
      <c r="A47" s="7"/>
      <c r="B47" s="12" t="s">
        <v>38</v>
      </c>
      <c r="C47" s="2">
        <v>0.85</v>
      </c>
      <c r="D47" s="2">
        <v>0</v>
      </c>
      <c r="E47" s="11">
        <f t="shared" si="3"/>
        <v>0</v>
      </c>
      <c r="F47" s="7"/>
      <c r="G47" s="7"/>
    </row>
    <row r="48" spans="1:7" ht="24">
      <c r="A48" s="7"/>
      <c r="B48" s="12" t="s">
        <v>37</v>
      </c>
      <c r="C48" s="2">
        <v>3</v>
      </c>
      <c r="D48" s="2">
        <v>0</v>
      </c>
      <c r="E48" s="11">
        <f t="shared" si="3"/>
        <v>0</v>
      </c>
      <c r="F48" s="7"/>
      <c r="G48" s="7"/>
    </row>
    <row r="49" spans="1:7" ht="15">
      <c r="A49" s="7"/>
      <c r="B49" s="12" t="s">
        <v>36</v>
      </c>
      <c r="C49" s="2">
        <v>2.45</v>
      </c>
      <c r="D49" s="2">
        <v>0</v>
      </c>
      <c r="E49" s="11">
        <f t="shared" si="3"/>
        <v>0</v>
      </c>
      <c r="F49" s="7"/>
      <c r="G49" s="7"/>
    </row>
    <row r="50" spans="1:7" ht="24.75">
      <c r="A50" s="7"/>
      <c r="B50" s="13" t="s">
        <v>20</v>
      </c>
      <c r="C50" s="2">
        <v>9.85</v>
      </c>
      <c r="D50" s="2">
        <v>0</v>
      </c>
      <c r="E50" s="11">
        <f t="shared" si="3"/>
        <v>0</v>
      </c>
      <c r="F50" s="7"/>
      <c r="G50" s="7"/>
    </row>
    <row r="51" spans="1:7" ht="24">
      <c r="A51" s="7"/>
      <c r="B51" s="12" t="s">
        <v>39</v>
      </c>
      <c r="C51" s="2">
        <v>3</v>
      </c>
      <c r="D51" s="2">
        <v>0</v>
      </c>
      <c r="E51" s="11">
        <f t="shared" si="3"/>
        <v>0</v>
      </c>
      <c r="F51" s="7"/>
      <c r="G51" s="7"/>
    </row>
    <row r="52" spans="1:7" ht="24">
      <c r="A52" s="7"/>
      <c r="B52" s="12" t="s">
        <v>40</v>
      </c>
      <c r="C52" s="2">
        <v>5</v>
      </c>
      <c r="D52" s="2">
        <v>0</v>
      </c>
      <c r="E52" s="11">
        <f t="shared" si="3"/>
        <v>0</v>
      </c>
      <c r="F52" s="7"/>
      <c r="G52" s="7"/>
    </row>
    <row r="53" spans="1:7" ht="15">
      <c r="A53" s="7"/>
      <c r="B53" s="13" t="s">
        <v>19</v>
      </c>
      <c r="C53" s="2">
        <v>3.7</v>
      </c>
      <c r="D53" s="2">
        <v>0</v>
      </c>
      <c r="E53" s="11">
        <f t="shared" si="3"/>
        <v>0</v>
      </c>
      <c r="F53" s="7"/>
      <c r="G53" s="7"/>
    </row>
    <row r="54" spans="1:7" ht="15">
      <c r="A54" s="7"/>
      <c r="B54" s="13" t="s">
        <v>16</v>
      </c>
      <c r="C54" s="2">
        <v>3</v>
      </c>
      <c r="D54" s="2">
        <v>0</v>
      </c>
      <c r="E54" s="11">
        <f t="shared" si="3"/>
        <v>0</v>
      </c>
      <c r="F54" s="7"/>
      <c r="G54" s="7"/>
    </row>
    <row r="55" spans="1:7" ht="24">
      <c r="A55" s="7"/>
      <c r="B55" s="12" t="s">
        <v>4</v>
      </c>
      <c r="C55" s="2">
        <v>10</v>
      </c>
      <c r="D55" s="2">
        <v>0</v>
      </c>
      <c r="E55" s="11">
        <f t="shared" si="3"/>
        <v>0</v>
      </c>
      <c r="F55" s="7"/>
      <c r="G55" s="7"/>
    </row>
    <row r="56" spans="1:7" ht="36.75">
      <c r="A56" s="7"/>
      <c r="B56" s="13" t="s">
        <v>34</v>
      </c>
      <c r="C56" s="2">
        <v>1.9</v>
      </c>
      <c r="D56" s="2">
        <v>0</v>
      </c>
      <c r="E56" s="11">
        <f t="shared" si="3"/>
        <v>0</v>
      </c>
      <c r="F56" s="7"/>
      <c r="G56" s="7"/>
    </row>
    <row r="57" spans="1:7" ht="15">
      <c r="A57" s="7"/>
      <c r="B57" s="13" t="s">
        <v>11</v>
      </c>
      <c r="C57" s="2">
        <v>9.8</v>
      </c>
      <c r="D57" s="2">
        <v>0</v>
      </c>
      <c r="E57" s="11">
        <f t="shared" si="3"/>
        <v>0</v>
      </c>
      <c r="F57" s="7"/>
      <c r="G57" s="7"/>
    </row>
    <row r="58" spans="1:7" ht="15">
      <c r="A58" s="7"/>
      <c r="B58" s="39" t="s">
        <v>58</v>
      </c>
      <c r="C58" s="35">
        <f>SUM(C41:C57)</f>
        <v>68.55</v>
      </c>
      <c r="D58" s="35">
        <f>SUM(D41:D57)</f>
        <v>0</v>
      </c>
      <c r="E58" s="36">
        <f>D58/C58</f>
        <v>0</v>
      </c>
      <c r="F58" s="16"/>
      <c r="G58" s="7"/>
    </row>
    <row r="59" spans="1:7" ht="15">
      <c r="A59" s="7"/>
      <c r="B59" s="126" t="s">
        <v>44</v>
      </c>
      <c r="C59" s="126"/>
      <c r="D59" s="126"/>
      <c r="E59" s="126"/>
      <c r="F59" s="7"/>
      <c r="G59" s="7"/>
    </row>
    <row r="60" spans="1:7" ht="15">
      <c r="A60" s="7"/>
      <c r="B60" s="13" t="s">
        <v>105</v>
      </c>
      <c r="C60" s="2">
        <v>0.35</v>
      </c>
      <c r="D60" s="2">
        <v>0</v>
      </c>
      <c r="E60" s="11">
        <f aca="true" t="shared" si="4" ref="E60:E74">D60/C60</f>
        <v>0</v>
      </c>
      <c r="F60" s="7"/>
      <c r="G60" s="7"/>
    </row>
    <row r="61" spans="1:7" ht="24.75">
      <c r="A61" s="7"/>
      <c r="B61" s="13" t="s">
        <v>68</v>
      </c>
      <c r="C61" s="2">
        <v>0.2</v>
      </c>
      <c r="D61" s="2">
        <v>0</v>
      </c>
      <c r="E61" s="11">
        <f t="shared" si="4"/>
        <v>0</v>
      </c>
      <c r="F61" s="7"/>
      <c r="G61" s="7"/>
    </row>
    <row r="62" spans="1:7" ht="15">
      <c r="A62" s="7"/>
      <c r="B62" s="12" t="s">
        <v>35</v>
      </c>
      <c r="C62" s="2">
        <v>4.35</v>
      </c>
      <c r="D62" s="2">
        <v>0</v>
      </c>
      <c r="E62" s="11">
        <f t="shared" si="4"/>
        <v>0</v>
      </c>
      <c r="F62" s="7"/>
      <c r="G62" s="7"/>
    </row>
    <row r="63" spans="1:7" ht="15">
      <c r="A63" s="7"/>
      <c r="B63" s="10" t="s">
        <v>17</v>
      </c>
      <c r="C63" s="2">
        <v>0.2</v>
      </c>
      <c r="D63" s="2">
        <v>0</v>
      </c>
      <c r="E63" s="11">
        <f t="shared" si="4"/>
        <v>0</v>
      </c>
      <c r="F63" s="7"/>
      <c r="G63" s="7"/>
    </row>
    <row r="64" spans="1:7" ht="15">
      <c r="A64" s="7"/>
      <c r="B64" s="13" t="s">
        <v>22</v>
      </c>
      <c r="C64" s="2">
        <v>4.5</v>
      </c>
      <c r="D64" s="2">
        <v>0</v>
      </c>
      <c r="E64" s="11">
        <f t="shared" si="4"/>
        <v>0</v>
      </c>
      <c r="F64" s="7"/>
      <c r="G64" s="7"/>
    </row>
    <row r="65" spans="1:7" ht="15">
      <c r="A65" s="7"/>
      <c r="B65" s="13" t="s">
        <v>38</v>
      </c>
      <c r="C65" s="2">
        <v>0.88</v>
      </c>
      <c r="D65" s="2">
        <v>0</v>
      </c>
      <c r="E65" s="11">
        <f t="shared" si="4"/>
        <v>0</v>
      </c>
      <c r="F65" s="7"/>
      <c r="G65" s="7"/>
    </row>
    <row r="66" spans="1:7" ht="15">
      <c r="A66" s="7"/>
      <c r="B66" s="13" t="s">
        <v>36</v>
      </c>
      <c r="C66" s="2">
        <v>0.55</v>
      </c>
      <c r="D66" s="2">
        <v>0</v>
      </c>
      <c r="E66" s="11">
        <f t="shared" si="4"/>
        <v>0</v>
      </c>
      <c r="F66" s="7"/>
      <c r="G66" s="7"/>
    </row>
    <row r="67" spans="1:7" ht="24.75">
      <c r="A67" s="7"/>
      <c r="B67" s="13" t="s">
        <v>20</v>
      </c>
      <c r="C67" s="2">
        <v>4.15</v>
      </c>
      <c r="D67" s="2">
        <v>0</v>
      </c>
      <c r="E67" s="11">
        <f t="shared" si="4"/>
        <v>0</v>
      </c>
      <c r="F67" s="7"/>
      <c r="G67" s="7"/>
    </row>
    <row r="68" spans="1:7" ht="24.75">
      <c r="A68" s="7"/>
      <c r="B68" s="13" t="s">
        <v>39</v>
      </c>
      <c r="C68" s="2">
        <v>3</v>
      </c>
      <c r="D68" s="2">
        <v>0</v>
      </c>
      <c r="E68" s="11">
        <f t="shared" si="4"/>
        <v>0</v>
      </c>
      <c r="F68" s="7"/>
      <c r="G68" s="7"/>
    </row>
    <row r="69" spans="1:7" ht="24">
      <c r="A69" s="7"/>
      <c r="B69" s="12" t="s">
        <v>40</v>
      </c>
      <c r="C69" s="2">
        <v>0.95</v>
      </c>
      <c r="D69" s="2">
        <v>0</v>
      </c>
      <c r="E69" s="11">
        <f t="shared" si="4"/>
        <v>0</v>
      </c>
      <c r="F69" s="7"/>
      <c r="G69" s="7"/>
    </row>
    <row r="70" spans="1:7" ht="15">
      <c r="A70" s="7"/>
      <c r="B70" s="13" t="s">
        <v>19</v>
      </c>
      <c r="C70" s="2">
        <v>1.85</v>
      </c>
      <c r="D70" s="2">
        <v>0</v>
      </c>
      <c r="E70" s="11">
        <f t="shared" si="4"/>
        <v>0</v>
      </c>
      <c r="F70" s="7"/>
      <c r="G70" s="7"/>
    </row>
    <row r="71" spans="1:7" ht="15">
      <c r="A71" s="7"/>
      <c r="B71" s="13" t="s">
        <v>16</v>
      </c>
      <c r="C71" s="2">
        <v>0.75</v>
      </c>
      <c r="D71" s="2">
        <v>0</v>
      </c>
      <c r="E71" s="11">
        <f t="shared" si="4"/>
        <v>0</v>
      </c>
      <c r="F71" s="7"/>
      <c r="G71" s="7"/>
    </row>
    <row r="72" spans="1:7" ht="15">
      <c r="A72" s="7"/>
      <c r="B72" s="17" t="s">
        <v>10</v>
      </c>
      <c r="C72" s="15">
        <v>59.75</v>
      </c>
      <c r="D72" s="2">
        <v>0</v>
      </c>
      <c r="E72" s="11">
        <f t="shared" si="4"/>
        <v>0</v>
      </c>
      <c r="F72" s="18"/>
      <c r="G72" s="7"/>
    </row>
    <row r="73" spans="1:7" ht="36">
      <c r="A73" s="7"/>
      <c r="B73" s="17" t="s">
        <v>34</v>
      </c>
      <c r="C73" s="15">
        <v>3.6</v>
      </c>
      <c r="D73" s="2">
        <v>0</v>
      </c>
      <c r="E73" s="11">
        <f t="shared" si="4"/>
        <v>0</v>
      </c>
      <c r="F73" s="18"/>
      <c r="G73" s="7"/>
    </row>
    <row r="74" spans="1:7" ht="15">
      <c r="A74" s="7"/>
      <c r="B74" s="17" t="s">
        <v>11</v>
      </c>
      <c r="C74" s="15">
        <v>9.5</v>
      </c>
      <c r="D74" s="2">
        <v>0</v>
      </c>
      <c r="E74" s="11">
        <f t="shared" si="4"/>
        <v>0</v>
      </c>
      <c r="F74" s="18"/>
      <c r="G74" s="7"/>
    </row>
    <row r="75" spans="1:7" ht="15">
      <c r="A75" s="7"/>
      <c r="B75" s="40" t="s">
        <v>58</v>
      </c>
      <c r="C75" s="38">
        <f>SUM(C60:C74)</f>
        <v>94.58</v>
      </c>
      <c r="D75" s="38">
        <f>SUM(D60:D74)</f>
        <v>0</v>
      </c>
      <c r="E75" s="38">
        <f>D75/C75</f>
        <v>0</v>
      </c>
      <c r="F75" s="18"/>
      <c r="G75" s="7"/>
    </row>
    <row r="76" spans="1:7" ht="15">
      <c r="A76" s="7"/>
      <c r="B76" s="126" t="s">
        <v>45</v>
      </c>
      <c r="C76" s="126"/>
      <c r="D76" s="126"/>
      <c r="E76" s="126"/>
      <c r="F76" s="7"/>
      <c r="G76" s="7"/>
    </row>
    <row r="77" spans="1:7" ht="36">
      <c r="A77" s="7"/>
      <c r="B77" s="17" t="s">
        <v>116</v>
      </c>
      <c r="C77" s="15">
        <v>40</v>
      </c>
      <c r="D77" s="2">
        <v>0</v>
      </c>
      <c r="E77" s="11">
        <f aca="true" t="shared" si="5" ref="E77:E90">D77/C77</f>
        <v>0</v>
      </c>
      <c r="F77" s="7"/>
      <c r="G77" s="7"/>
    </row>
    <row r="78" spans="1:7" ht="24">
      <c r="A78" s="7"/>
      <c r="B78" s="12" t="s">
        <v>68</v>
      </c>
      <c r="C78" s="2">
        <v>2.5</v>
      </c>
      <c r="D78" s="2">
        <v>0</v>
      </c>
      <c r="E78" s="11">
        <f t="shared" si="5"/>
        <v>0</v>
      </c>
      <c r="F78" s="7"/>
      <c r="G78" s="7"/>
    </row>
    <row r="79" spans="1:7" ht="15">
      <c r="A79" s="7"/>
      <c r="B79" s="17" t="s">
        <v>46</v>
      </c>
      <c r="C79" s="15">
        <v>2.5</v>
      </c>
      <c r="D79" s="2">
        <v>0</v>
      </c>
      <c r="E79" s="11">
        <f t="shared" si="5"/>
        <v>0</v>
      </c>
      <c r="F79" s="7"/>
      <c r="G79" s="7"/>
    </row>
    <row r="80" spans="1:7" ht="15">
      <c r="A80" s="7"/>
      <c r="B80" s="10" t="s">
        <v>17</v>
      </c>
      <c r="C80" s="2">
        <v>0.1</v>
      </c>
      <c r="D80" s="2">
        <v>0</v>
      </c>
      <c r="E80" s="11">
        <f t="shared" si="5"/>
        <v>0</v>
      </c>
      <c r="F80" s="7"/>
      <c r="G80" s="7"/>
    </row>
    <row r="81" spans="1:7" ht="15">
      <c r="A81" s="7"/>
      <c r="B81" s="13" t="s">
        <v>22</v>
      </c>
      <c r="C81" s="2">
        <v>37.7</v>
      </c>
      <c r="D81" s="2">
        <v>0.034</v>
      </c>
      <c r="E81" s="11">
        <f t="shared" si="5"/>
        <v>0.0009018567639257295</v>
      </c>
      <c r="F81" s="7"/>
      <c r="G81" s="7"/>
    </row>
    <row r="82" spans="1:7" ht="15">
      <c r="A82" s="7"/>
      <c r="B82" s="19" t="s">
        <v>37</v>
      </c>
      <c r="C82" s="2">
        <v>107.2</v>
      </c>
      <c r="D82" s="2">
        <v>0.9790000000000001</v>
      </c>
      <c r="E82" s="11">
        <f t="shared" si="5"/>
        <v>0.009132462686567165</v>
      </c>
      <c r="F82" s="7"/>
      <c r="G82" s="7"/>
    </row>
    <row r="83" spans="1:7" ht="15">
      <c r="A83" s="7"/>
      <c r="B83" s="13" t="s">
        <v>36</v>
      </c>
      <c r="C83" s="2">
        <v>1.8</v>
      </c>
      <c r="D83" s="2">
        <v>0.010000000000000002</v>
      </c>
      <c r="E83" s="11">
        <f t="shared" si="5"/>
        <v>0.005555555555555557</v>
      </c>
      <c r="F83" s="7"/>
      <c r="G83" s="7"/>
    </row>
    <row r="84" spans="1:7" ht="24.75">
      <c r="A84" s="7"/>
      <c r="B84" s="13" t="s">
        <v>20</v>
      </c>
      <c r="C84" s="2">
        <v>26.8</v>
      </c>
      <c r="D84" s="2">
        <v>0.14500000000000002</v>
      </c>
      <c r="E84" s="11">
        <f t="shared" si="5"/>
        <v>0.00541044776119403</v>
      </c>
      <c r="F84" s="7"/>
      <c r="G84" s="7"/>
    </row>
    <row r="85" spans="1:7" ht="24">
      <c r="A85" s="7"/>
      <c r="B85" s="17" t="s">
        <v>39</v>
      </c>
      <c r="C85" s="15">
        <v>2</v>
      </c>
      <c r="D85" s="2">
        <v>0.455</v>
      </c>
      <c r="E85" s="11">
        <f t="shared" si="5"/>
        <v>0.2275</v>
      </c>
      <c r="F85" s="16"/>
      <c r="G85" s="7"/>
    </row>
    <row r="86" spans="1:7" ht="24">
      <c r="A86" s="7"/>
      <c r="B86" s="12" t="s">
        <v>40</v>
      </c>
      <c r="C86" s="2">
        <v>9.8</v>
      </c>
      <c r="D86" s="2">
        <v>0</v>
      </c>
      <c r="E86" s="11">
        <f t="shared" si="5"/>
        <v>0</v>
      </c>
      <c r="F86" s="7"/>
      <c r="G86" s="7"/>
    </row>
    <row r="87" spans="1:7" ht="15">
      <c r="A87" s="7"/>
      <c r="B87" s="13" t="s">
        <v>19</v>
      </c>
      <c r="C87" s="2">
        <v>12</v>
      </c>
      <c r="D87" s="2">
        <v>0.6670000000000001</v>
      </c>
      <c r="E87" s="11">
        <f t="shared" si="5"/>
        <v>0.055583333333333346</v>
      </c>
      <c r="F87" s="16"/>
      <c r="G87" s="7"/>
    </row>
    <row r="88" spans="1:7" ht="15">
      <c r="A88" s="7"/>
      <c r="B88" s="17" t="s">
        <v>16</v>
      </c>
      <c r="C88" s="15">
        <v>6.8</v>
      </c>
      <c r="D88" s="2">
        <v>0.15300000000000002</v>
      </c>
      <c r="E88" s="11">
        <f t="shared" si="5"/>
        <v>0.022500000000000003</v>
      </c>
      <c r="F88" s="16"/>
      <c r="G88" s="7"/>
    </row>
    <row r="89" spans="1:7" ht="15">
      <c r="A89" s="7"/>
      <c r="B89" s="40" t="s">
        <v>58</v>
      </c>
      <c r="C89" s="38">
        <f>SUM(C77:C88)</f>
        <v>249.20000000000005</v>
      </c>
      <c r="D89" s="38">
        <f>SUM(D77:D88)</f>
        <v>2.4430000000000005</v>
      </c>
      <c r="E89" s="36">
        <f t="shared" si="5"/>
        <v>0.009803370786516854</v>
      </c>
      <c r="F89" s="16"/>
      <c r="G89" s="7"/>
    </row>
    <row r="90" spans="1:7" ht="36">
      <c r="A90" s="7"/>
      <c r="B90" s="41" t="s">
        <v>59</v>
      </c>
      <c r="C90" s="38">
        <f>C89+C75+C58+C39+C22</f>
        <v>1156.06</v>
      </c>
      <c r="D90" s="35">
        <f>D89+D75+D58+D39+D22</f>
        <v>26.655100000000004</v>
      </c>
      <c r="E90" s="36">
        <f t="shared" si="5"/>
        <v>0.023056848260470914</v>
      </c>
      <c r="F90" s="16"/>
      <c r="G90" s="16"/>
    </row>
    <row r="91" spans="1:7" ht="15">
      <c r="A91" s="7"/>
      <c r="B91" s="126" t="s">
        <v>117</v>
      </c>
      <c r="C91" s="126"/>
      <c r="D91" s="126"/>
      <c r="E91" s="126"/>
      <c r="F91" s="7"/>
      <c r="G91" s="7"/>
    </row>
    <row r="92" spans="1:7" ht="15">
      <c r="A92" s="7"/>
      <c r="B92" s="19" t="s">
        <v>101</v>
      </c>
      <c r="C92" s="2">
        <v>14.4</v>
      </c>
      <c r="D92" s="2">
        <v>1.1495</v>
      </c>
      <c r="E92" s="11">
        <f aca="true" t="shared" si="6" ref="E92:E105">D92/C92</f>
        <v>0.07982638888888889</v>
      </c>
      <c r="F92" s="7"/>
      <c r="G92" s="7"/>
    </row>
    <row r="93" spans="1:7" ht="15">
      <c r="A93" s="7"/>
      <c r="B93" s="19" t="s">
        <v>46</v>
      </c>
      <c r="C93" s="2">
        <v>24.6</v>
      </c>
      <c r="D93" s="2">
        <v>0.04</v>
      </c>
      <c r="E93" s="11">
        <f t="shared" si="6"/>
        <v>0.0016260162601626016</v>
      </c>
      <c r="F93" s="7"/>
      <c r="G93" s="7"/>
    </row>
    <row r="94" spans="1:7" ht="15">
      <c r="A94" s="7"/>
      <c r="B94" s="13" t="s">
        <v>35</v>
      </c>
      <c r="C94" s="2">
        <v>1.95</v>
      </c>
      <c r="D94" s="2">
        <v>0</v>
      </c>
      <c r="E94" s="11">
        <f t="shared" si="6"/>
        <v>0</v>
      </c>
      <c r="F94" s="7"/>
      <c r="G94" s="7"/>
    </row>
    <row r="95" spans="1:7" ht="15">
      <c r="A95" s="7"/>
      <c r="B95" s="13" t="s">
        <v>19</v>
      </c>
      <c r="C95" s="2">
        <v>91.7</v>
      </c>
      <c r="D95" s="2">
        <v>3.2169999999999996</v>
      </c>
      <c r="E95" s="11">
        <f t="shared" si="6"/>
        <v>0.035081788440567065</v>
      </c>
      <c r="F95" s="7"/>
      <c r="G95" s="7"/>
    </row>
    <row r="96" spans="1:7" ht="15">
      <c r="A96" s="7"/>
      <c r="B96" s="13" t="s">
        <v>22</v>
      </c>
      <c r="C96" s="2">
        <v>94.9</v>
      </c>
      <c r="D96" s="2">
        <v>1.2557999999999998</v>
      </c>
      <c r="E96" s="11">
        <f t="shared" si="6"/>
        <v>0.013232876712328765</v>
      </c>
      <c r="F96" s="7"/>
      <c r="G96" s="7"/>
    </row>
    <row r="97" spans="1:7" ht="15">
      <c r="A97" s="7"/>
      <c r="B97" s="13" t="s">
        <v>38</v>
      </c>
      <c r="C97" s="2">
        <v>1</v>
      </c>
      <c r="D97" s="2">
        <v>0</v>
      </c>
      <c r="E97" s="11">
        <f t="shared" si="6"/>
        <v>0</v>
      </c>
      <c r="F97" s="7"/>
      <c r="G97" s="7"/>
    </row>
    <row r="98" spans="1:7" ht="15">
      <c r="A98" s="7"/>
      <c r="B98" s="13" t="s">
        <v>16</v>
      </c>
      <c r="C98" s="2">
        <v>54</v>
      </c>
      <c r="D98" s="2">
        <v>0.289</v>
      </c>
      <c r="E98" s="11">
        <f t="shared" si="6"/>
        <v>0.0053518518518518516</v>
      </c>
      <c r="F98" s="18"/>
      <c r="G98" s="16"/>
    </row>
    <row r="99" spans="1:7" ht="24.75">
      <c r="A99" s="7"/>
      <c r="B99" s="13" t="s">
        <v>20</v>
      </c>
      <c r="C99" s="2">
        <v>29.8</v>
      </c>
      <c r="D99" s="2">
        <v>0.132</v>
      </c>
      <c r="E99" s="11">
        <f t="shared" si="6"/>
        <v>0.004429530201342282</v>
      </c>
      <c r="F99" s="18"/>
      <c r="G99" s="16"/>
    </row>
    <row r="100" spans="1:7" ht="15">
      <c r="A100" s="7"/>
      <c r="B100" s="13" t="s">
        <v>36</v>
      </c>
      <c r="C100" s="2">
        <v>8.8</v>
      </c>
      <c r="D100" s="2">
        <v>0.35790000000000005</v>
      </c>
      <c r="E100" s="11">
        <f t="shared" si="6"/>
        <v>0.04067045454545455</v>
      </c>
      <c r="F100" s="18"/>
      <c r="G100" s="16"/>
    </row>
    <row r="101" spans="1:7" ht="24.75">
      <c r="A101" s="7"/>
      <c r="B101" s="13" t="s">
        <v>40</v>
      </c>
      <c r="C101" s="2">
        <v>7.9</v>
      </c>
      <c r="D101" s="2">
        <v>0</v>
      </c>
      <c r="E101" s="11">
        <f t="shared" si="6"/>
        <v>0</v>
      </c>
      <c r="F101" s="18"/>
      <c r="G101" s="16"/>
    </row>
    <row r="102" spans="1:7" ht="24.75">
      <c r="A102" s="7"/>
      <c r="B102" s="13" t="s">
        <v>6</v>
      </c>
      <c r="C102" s="2">
        <v>5</v>
      </c>
      <c r="D102" s="2">
        <v>0</v>
      </c>
      <c r="E102" s="11">
        <f t="shared" si="6"/>
        <v>0</v>
      </c>
      <c r="F102" s="18"/>
      <c r="G102" s="16"/>
    </row>
    <row r="103" spans="1:7" ht="15">
      <c r="A103" s="7"/>
      <c r="B103" s="13" t="s">
        <v>10</v>
      </c>
      <c r="C103" s="2">
        <v>200</v>
      </c>
      <c r="D103" s="2">
        <v>0</v>
      </c>
      <c r="E103" s="11">
        <f t="shared" si="6"/>
        <v>0</v>
      </c>
      <c r="F103" s="18"/>
      <c r="G103" s="20"/>
    </row>
    <row r="104" spans="1:7" ht="24.75">
      <c r="A104" s="7"/>
      <c r="B104" s="13" t="s">
        <v>118</v>
      </c>
      <c r="C104" s="2">
        <v>9.95</v>
      </c>
      <c r="D104" s="2">
        <v>0</v>
      </c>
      <c r="E104" s="11">
        <f t="shared" si="6"/>
        <v>0</v>
      </c>
      <c r="F104" s="18"/>
      <c r="G104" s="20"/>
    </row>
    <row r="105" spans="1:7" ht="15">
      <c r="A105" s="7"/>
      <c r="B105" s="13" t="s">
        <v>11</v>
      </c>
      <c r="C105" s="2">
        <v>4.9</v>
      </c>
      <c r="D105" s="2">
        <v>0</v>
      </c>
      <c r="E105" s="11">
        <f t="shared" si="6"/>
        <v>0</v>
      </c>
      <c r="F105" s="18"/>
      <c r="G105" s="20"/>
    </row>
    <row r="106" spans="1:7" ht="15">
      <c r="A106" s="7"/>
      <c r="B106" s="39" t="s">
        <v>58</v>
      </c>
      <c r="C106" s="35">
        <f>SUM(C92:C105)</f>
        <v>548.9</v>
      </c>
      <c r="D106" s="35">
        <f>SUM(D92:D105)</f>
        <v>6.4411999999999985</v>
      </c>
      <c r="E106" s="36">
        <f>D106/C106</f>
        <v>0.011734742211696117</v>
      </c>
      <c r="F106" s="18"/>
      <c r="G106" s="20"/>
    </row>
    <row r="107" spans="1:7" ht="15">
      <c r="A107" s="7"/>
      <c r="B107" s="129" t="s">
        <v>119</v>
      </c>
      <c r="C107" s="130"/>
      <c r="D107" s="130"/>
      <c r="E107" s="131"/>
      <c r="F107" s="7"/>
      <c r="G107" s="7"/>
    </row>
    <row r="108" spans="1:7" ht="15">
      <c r="A108" s="7"/>
      <c r="B108" s="19" t="s">
        <v>101</v>
      </c>
      <c r="C108" s="2">
        <v>0.9</v>
      </c>
      <c r="D108" s="2">
        <v>0</v>
      </c>
      <c r="E108" s="11">
        <f aca="true" t="shared" si="7" ref="E108:E114">D108/C108</f>
        <v>0</v>
      </c>
      <c r="F108" s="7"/>
      <c r="G108" s="7"/>
    </row>
    <row r="109" spans="1:7" ht="15">
      <c r="A109" s="7"/>
      <c r="B109" s="19" t="s">
        <v>46</v>
      </c>
      <c r="C109" s="2">
        <v>1</v>
      </c>
      <c r="D109" s="2">
        <v>0</v>
      </c>
      <c r="E109" s="11">
        <f>D109/C109</f>
        <v>0</v>
      </c>
      <c r="F109" s="7"/>
      <c r="G109" s="7"/>
    </row>
    <row r="110" spans="1:7" ht="15">
      <c r="A110" s="7"/>
      <c r="B110" s="13" t="s">
        <v>35</v>
      </c>
      <c r="C110" s="2">
        <v>4.95</v>
      </c>
      <c r="D110" s="2">
        <v>0</v>
      </c>
      <c r="E110" s="11">
        <f t="shared" si="7"/>
        <v>0</v>
      </c>
      <c r="F110" s="7"/>
      <c r="G110" s="7"/>
    </row>
    <row r="111" spans="1:7" ht="15">
      <c r="A111" s="7"/>
      <c r="B111" s="19" t="s">
        <v>19</v>
      </c>
      <c r="C111" s="2">
        <v>6.9</v>
      </c>
      <c r="D111" s="2">
        <v>0</v>
      </c>
      <c r="E111" s="11">
        <f t="shared" si="7"/>
        <v>0</v>
      </c>
      <c r="F111" s="7"/>
      <c r="G111" s="7"/>
    </row>
    <row r="112" spans="1:7" ht="15">
      <c r="A112" s="7"/>
      <c r="B112" s="13" t="s">
        <v>22</v>
      </c>
      <c r="C112" s="2">
        <v>1</v>
      </c>
      <c r="D112" s="2">
        <v>0</v>
      </c>
      <c r="E112" s="11">
        <f t="shared" si="7"/>
        <v>0</v>
      </c>
      <c r="F112" s="16"/>
      <c r="G112" s="7"/>
    </row>
    <row r="113" spans="1:7" ht="15">
      <c r="A113" s="7"/>
      <c r="B113" s="13" t="s">
        <v>16</v>
      </c>
      <c r="C113" s="2">
        <v>1.95</v>
      </c>
      <c r="D113" s="2">
        <v>0</v>
      </c>
      <c r="E113" s="11">
        <f t="shared" si="7"/>
        <v>0</v>
      </c>
      <c r="F113" s="16"/>
      <c r="G113" s="7"/>
    </row>
    <row r="114" spans="1:7" ht="24.75">
      <c r="A114" s="7"/>
      <c r="B114" s="13" t="s">
        <v>20</v>
      </c>
      <c r="C114" s="2">
        <v>2.8</v>
      </c>
      <c r="D114" s="2">
        <v>0</v>
      </c>
      <c r="E114" s="11">
        <f t="shared" si="7"/>
        <v>0</v>
      </c>
      <c r="F114" s="16"/>
      <c r="G114" s="7"/>
    </row>
    <row r="115" spans="1:7" ht="15">
      <c r="A115" s="7"/>
      <c r="B115" s="13" t="s">
        <v>36</v>
      </c>
      <c r="C115" s="2">
        <v>2</v>
      </c>
      <c r="D115" s="2">
        <v>0</v>
      </c>
      <c r="E115" s="11">
        <f>D115/C115</f>
        <v>0</v>
      </c>
      <c r="F115" s="16"/>
      <c r="G115" s="7"/>
    </row>
    <row r="116" spans="1:7" ht="15">
      <c r="A116" s="7"/>
      <c r="B116" s="42" t="s">
        <v>58</v>
      </c>
      <c r="C116" s="35">
        <f>SUM(C108:C115)</f>
        <v>21.5</v>
      </c>
      <c r="D116" s="35">
        <f>SUM(D108:D115)</f>
        <v>0</v>
      </c>
      <c r="E116" s="36">
        <f>D116/C116</f>
        <v>0</v>
      </c>
      <c r="F116" s="16"/>
      <c r="G116" s="7"/>
    </row>
    <row r="117" spans="1:7" ht="15">
      <c r="A117" s="7"/>
      <c r="B117" s="126" t="s">
        <v>120</v>
      </c>
      <c r="C117" s="126"/>
      <c r="D117" s="126"/>
      <c r="E117" s="126"/>
      <c r="F117" s="7"/>
      <c r="G117" s="7"/>
    </row>
    <row r="118" spans="1:7" ht="15">
      <c r="A118" s="7"/>
      <c r="B118" s="13" t="s">
        <v>47</v>
      </c>
      <c r="C118" s="2">
        <v>12.5</v>
      </c>
      <c r="D118" s="2">
        <v>0.175</v>
      </c>
      <c r="E118" s="11">
        <f aca="true" t="shared" si="8" ref="E118:E126">D118/C118</f>
        <v>0.013999999999999999</v>
      </c>
      <c r="F118" s="7"/>
      <c r="G118" s="7"/>
    </row>
    <row r="119" spans="1:7" ht="15">
      <c r="A119" s="7"/>
      <c r="B119" s="19" t="s">
        <v>46</v>
      </c>
      <c r="C119" s="2">
        <v>0.9</v>
      </c>
      <c r="D119" s="2">
        <v>0</v>
      </c>
      <c r="E119" s="11">
        <f>D119/C119</f>
        <v>0</v>
      </c>
      <c r="F119" s="16"/>
      <c r="G119" s="7"/>
    </row>
    <row r="120" spans="1:7" ht="15">
      <c r="A120" s="7"/>
      <c r="B120" s="19" t="s">
        <v>35</v>
      </c>
      <c r="C120" s="2">
        <v>4.9</v>
      </c>
      <c r="D120" s="2">
        <v>0.045</v>
      </c>
      <c r="E120" s="11">
        <f t="shared" si="8"/>
        <v>0.009183673469387754</v>
      </c>
      <c r="F120" s="7"/>
      <c r="G120" s="7"/>
    </row>
    <row r="121" spans="1:7" ht="15">
      <c r="A121" s="7"/>
      <c r="B121" s="19" t="s">
        <v>19</v>
      </c>
      <c r="C121" s="2">
        <v>17.5</v>
      </c>
      <c r="D121" s="2">
        <v>0.255</v>
      </c>
      <c r="E121" s="11">
        <f t="shared" si="8"/>
        <v>0.014571428571428572</v>
      </c>
      <c r="F121" s="7"/>
      <c r="G121" s="7"/>
    </row>
    <row r="122" spans="1:7" ht="15">
      <c r="A122" s="7"/>
      <c r="B122" s="19" t="s">
        <v>22</v>
      </c>
      <c r="C122" s="2">
        <v>8.8</v>
      </c>
      <c r="D122" s="2">
        <v>0</v>
      </c>
      <c r="E122" s="11">
        <f t="shared" si="8"/>
        <v>0</v>
      </c>
      <c r="F122" s="7"/>
      <c r="G122" s="7"/>
    </row>
    <row r="123" spans="1:7" ht="15">
      <c r="A123" s="7"/>
      <c r="B123" s="19" t="s">
        <v>16</v>
      </c>
      <c r="C123" s="2">
        <v>9.8</v>
      </c>
      <c r="D123" s="2">
        <v>0.095</v>
      </c>
      <c r="E123" s="11">
        <f t="shared" si="8"/>
        <v>0.009693877551020408</v>
      </c>
      <c r="F123" s="7"/>
      <c r="G123" s="7"/>
    </row>
    <row r="124" spans="1:7" ht="15">
      <c r="A124" s="7"/>
      <c r="B124" s="19" t="s">
        <v>20</v>
      </c>
      <c r="C124" s="2">
        <v>9.5</v>
      </c>
      <c r="D124" s="2">
        <v>0.12000000000000001</v>
      </c>
      <c r="E124" s="11">
        <f t="shared" si="8"/>
        <v>0.012631578947368423</v>
      </c>
      <c r="F124" s="16"/>
      <c r="G124" s="7"/>
    </row>
    <row r="125" spans="1:7" ht="15">
      <c r="A125" s="7"/>
      <c r="B125" s="19" t="s">
        <v>36</v>
      </c>
      <c r="C125" s="2">
        <v>4.9</v>
      </c>
      <c r="D125" s="2">
        <v>0.095</v>
      </c>
      <c r="E125" s="11">
        <f t="shared" si="8"/>
        <v>0.019387755102040816</v>
      </c>
      <c r="F125" s="16"/>
      <c r="G125" s="7"/>
    </row>
    <row r="126" spans="1:7" ht="15">
      <c r="A126" s="7"/>
      <c r="B126" s="19" t="s">
        <v>40</v>
      </c>
      <c r="C126" s="2">
        <v>2.9</v>
      </c>
      <c r="D126" s="2">
        <v>0.006</v>
      </c>
      <c r="E126" s="11">
        <f t="shared" si="8"/>
        <v>0.0020689655172413794</v>
      </c>
      <c r="F126" s="16"/>
      <c r="G126" s="7"/>
    </row>
    <row r="127" spans="1:7" ht="15">
      <c r="A127" s="7"/>
      <c r="B127" s="39" t="s">
        <v>58</v>
      </c>
      <c r="C127" s="35">
        <f>SUM(C118:C126)</f>
        <v>71.7</v>
      </c>
      <c r="D127" s="35">
        <f>SUM(D118:D126)</f>
        <v>0.7909999999999999</v>
      </c>
      <c r="E127" s="36">
        <f>D127/C127</f>
        <v>0.01103207810320781</v>
      </c>
      <c r="F127" s="16"/>
      <c r="G127" s="7"/>
    </row>
    <row r="128" spans="1:7" ht="15" customHeight="1">
      <c r="A128" s="7"/>
      <c r="B128" s="132" t="s">
        <v>121</v>
      </c>
      <c r="C128" s="133"/>
      <c r="D128" s="133"/>
      <c r="E128" s="134"/>
      <c r="F128" s="16"/>
      <c r="G128" s="7"/>
    </row>
    <row r="129" spans="1:7" ht="15">
      <c r="A129" s="7"/>
      <c r="B129" s="19" t="s">
        <v>144</v>
      </c>
      <c r="C129" s="2">
        <v>0.15</v>
      </c>
      <c r="D129" s="2">
        <v>0</v>
      </c>
      <c r="E129" s="11">
        <f>D129/C129</f>
        <v>0</v>
      </c>
      <c r="F129" s="16"/>
      <c r="G129" s="7"/>
    </row>
    <row r="130" spans="1:7" ht="15">
      <c r="A130" s="7"/>
      <c r="B130" s="19" t="s">
        <v>10</v>
      </c>
      <c r="C130" s="2">
        <v>200</v>
      </c>
      <c r="D130" s="2">
        <v>23.4</v>
      </c>
      <c r="E130" s="11">
        <f>D130/C130</f>
        <v>0.11699999999999999</v>
      </c>
      <c r="F130" s="16"/>
      <c r="G130" s="7"/>
    </row>
    <row r="131" spans="1:7" ht="15">
      <c r="A131" s="7"/>
      <c r="B131" s="19" t="s">
        <v>118</v>
      </c>
      <c r="C131" s="2">
        <v>3</v>
      </c>
      <c r="D131" s="2">
        <v>0</v>
      </c>
      <c r="E131" s="11">
        <f>D131/C131</f>
        <v>0</v>
      </c>
      <c r="F131" s="16"/>
      <c r="G131" s="7"/>
    </row>
    <row r="132" spans="1:7" ht="15">
      <c r="A132" s="7"/>
      <c r="B132" s="39" t="s">
        <v>58</v>
      </c>
      <c r="C132" s="35">
        <f>SUM(C129:C131)</f>
        <v>203.15</v>
      </c>
      <c r="D132" s="35">
        <f>SUM(D129:D131)</f>
        <v>23.4</v>
      </c>
      <c r="E132" s="36">
        <f>D132/C132</f>
        <v>0.1151858232832882</v>
      </c>
      <c r="F132" s="7"/>
      <c r="G132" s="7"/>
    </row>
    <row r="133" spans="1:7" ht="15" customHeight="1">
      <c r="A133" s="7"/>
      <c r="B133" s="132" t="s">
        <v>123</v>
      </c>
      <c r="C133" s="133"/>
      <c r="D133" s="133"/>
      <c r="E133" s="134"/>
      <c r="F133" s="7"/>
      <c r="G133" s="7"/>
    </row>
    <row r="134" spans="1:7" ht="15">
      <c r="A134" s="7"/>
      <c r="B134" s="19" t="s">
        <v>122</v>
      </c>
      <c r="C134" s="2">
        <v>3.1</v>
      </c>
      <c r="D134" s="2">
        <v>0</v>
      </c>
      <c r="E134" s="11">
        <f aca="true" t="shared" si="9" ref="E134:E139">D134/C134</f>
        <v>0</v>
      </c>
      <c r="F134" s="7"/>
      <c r="G134" s="7"/>
    </row>
    <row r="135" spans="1:7" ht="15">
      <c r="A135" s="7"/>
      <c r="B135" s="19" t="s">
        <v>69</v>
      </c>
      <c r="C135" s="2">
        <v>0.2</v>
      </c>
      <c r="D135" s="2">
        <v>0</v>
      </c>
      <c r="E135" s="11">
        <f t="shared" si="9"/>
        <v>0</v>
      </c>
      <c r="F135" s="7"/>
      <c r="G135" s="7"/>
    </row>
    <row r="136" spans="1:7" ht="15">
      <c r="A136" s="7"/>
      <c r="B136" s="19" t="s">
        <v>6</v>
      </c>
      <c r="C136" s="2">
        <v>35</v>
      </c>
      <c r="D136" s="2">
        <v>0</v>
      </c>
      <c r="E136" s="11">
        <f t="shared" si="9"/>
        <v>0</v>
      </c>
      <c r="F136" s="7"/>
      <c r="G136" s="7"/>
    </row>
    <row r="137" spans="1:7" ht="15">
      <c r="A137" s="7"/>
      <c r="B137" s="19" t="s">
        <v>10</v>
      </c>
      <c r="C137" s="2">
        <v>1365</v>
      </c>
      <c r="D137" s="2">
        <v>10</v>
      </c>
      <c r="E137" s="11">
        <f t="shared" si="9"/>
        <v>0.007326007326007326</v>
      </c>
      <c r="F137" s="7"/>
      <c r="G137" s="7"/>
    </row>
    <row r="138" spans="1:7" ht="15">
      <c r="A138" s="7"/>
      <c r="B138" s="19" t="s">
        <v>118</v>
      </c>
      <c r="C138" s="2">
        <v>80</v>
      </c>
      <c r="D138" s="2">
        <v>0</v>
      </c>
      <c r="E138" s="11">
        <f t="shared" si="9"/>
        <v>0</v>
      </c>
      <c r="F138" s="7"/>
      <c r="G138" s="7"/>
    </row>
    <row r="139" spans="1:7" ht="15">
      <c r="A139" s="7"/>
      <c r="B139" s="19" t="s">
        <v>11</v>
      </c>
      <c r="C139" s="2">
        <v>2</v>
      </c>
      <c r="D139" s="2">
        <v>0</v>
      </c>
      <c r="E139" s="11">
        <f t="shared" si="9"/>
        <v>0</v>
      </c>
      <c r="F139" s="7"/>
      <c r="G139" s="7"/>
    </row>
    <row r="140" spans="1:7" ht="15">
      <c r="A140" s="7"/>
      <c r="B140" s="39" t="s">
        <v>58</v>
      </c>
      <c r="C140" s="35">
        <f>SUM(C134:C139)</f>
        <v>1485.3</v>
      </c>
      <c r="D140" s="35">
        <f>SUM(D134:D139)</f>
        <v>10</v>
      </c>
      <c r="E140" s="36">
        <f>D140/C140</f>
        <v>0.006732646603379789</v>
      </c>
      <c r="F140" s="7"/>
      <c r="G140" s="7"/>
    </row>
    <row r="141" spans="1:7" ht="24.75">
      <c r="A141" s="7"/>
      <c r="B141" s="43" t="s">
        <v>60</v>
      </c>
      <c r="C141" s="35">
        <f>C140+C132+C127+C116+C106</f>
        <v>2330.55</v>
      </c>
      <c r="D141" s="35">
        <f>D140+D132+D127+D116+D106</f>
        <v>40.6322</v>
      </c>
      <c r="E141" s="36">
        <f>D141/C141</f>
        <v>0.017434596983544656</v>
      </c>
      <c r="F141" s="16"/>
      <c r="G141" s="7"/>
    </row>
    <row r="142" spans="1:7" ht="15">
      <c r="A142" s="7"/>
      <c r="B142" s="129" t="s">
        <v>124</v>
      </c>
      <c r="C142" s="130"/>
      <c r="D142" s="130"/>
      <c r="E142" s="131"/>
      <c r="F142" s="7"/>
      <c r="G142" s="7"/>
    </row>
    <row r="143" spans="1:7" ht="24.75">
      <c r="A143" s="7"/>
      <c r="B143" s="13" t="s">
        <v>69</v>
      </c>
      <c r="C143" s="2">
        <v>0.7</v>
      </c>
      <c r="D143" s="2">
        <v>0</v>
      </c>
      <c r="E143" s="11">
        <f aca="true" t="shared" si="10" ref="E143:E156">D143/C143</f>
        <v>0</v>
      </c>
      <c r="F143" s="7"/>
      <c r="G143" s="7"/>
    </row>
    <row r="144" spans="1:7" ht="15">
      <c r="A144" s="7"/>
      <c r="B144" s="19" t="s">
        <v>47</v>
      </c>
      <c r="C144" s="2">
        <v>0.7</v>
      </c>
      <c r="D144" s="2">
        <v>0</v>
      </c>
      <c r="E144" s="11">
        <f t="shared" si="10"/>
        <v>0</v>
      </c>
      <c r="F144" s="7"/>
      <c r="G144" s="7"/>
    </row>
    <row r="145" spans="1:7" ht="15">
      <c r="A145" s="7"/>
      <c r="B145" s="19" t="s">
        <v>68</v>
      </c>
      <c r="C145" s="2">
        <v>6</v>
      </c>
      <c r="D145" s="2">
        <v>0</v>
      </c>
      <c r="E145" s="11">
        <f t="shared" si="10"/>
        <v>0</v>
      </c>
      <c r="F145" s="16"/>
      <c r="G145" s="7"/>
    </row>
    <row r="146" spans="1:7" ht="15">
      <c r="A146" s="7"/>
      <c r="B146" s="19" t="s">
        <v>46</v>
      </c>
      <c r="C146" s="2">
        <v>30</v>
      </c>
      <c r="D146" s="2">
        <v>0</v>
      </c>
      <c r="E146" s="11">
        <f t="shared" si="10"/>
        <v>0</v>
      </c>
      <c r="F146" s="16"/>
      <c r="G146" s="7"/>
    </row>
    <row r="147" spans="1:7" ht="15">
      <c r="A147" s="7"/>
      <c r="B147" s="19" t="s">
        <v>19</v>
      </c>
      <c r="C147" s="2">
        <v>64.3</v>
      </c>
      <c r="D147" s="2">
        <v>0</v>
      </c>
      <c r="E147" s="11">
        <f t="shared" si="10"/>
        <v>0</v>
      </c>
      <c r="F147" s="16"/>
      <c r="G147" s="14"/>
    </row>
    <row r="148" spans="1:7" ht="15">
      <c r="A148" s="7"/>
      <c r="B148" s="19" t="s">
        <v>22</v>
      </c>
      <c r="C148" s="2">
        <v>64.3</v>
      </c>
      <c r="D148" s="2">
        <v>0</v>
      </c>
      <c r="E148" s="11">
        <f t="shared" si="10"/>
        <v>0</v>
      </c>
      <c r="F148" s="16"/>
      <c r="G148" s="14"/>
    </row>
    <row r="149" spans="1:7" ht="15">
      <c r="A149" s="7"/>
      <c r="B149" s="19" t="s">
        <v>16</v>
      </c>
      <c r="C149" s="2">
        <v>64.2</v>
      </c>
      <c r="D149" s="2">
        <v>0</v>
      </c>
      <c r="E149" s="11">
        <f t="shared" si="10"/>
        <v>0</v>
      </c>
      <c r="F149" s="16"/>
      <c r="G149" s="14"/>
    </row>
    <row r="150" spans="1:7" ht="24.75">
      <c r="A150" s="7"/>
      <c r="B150" s="13" t="s">
        <v>20</v>
      </c>
      <c r="C150" s="2">
        <v>44.1</v>
      </c>
      <c r="D150" s="2">
        <v>0</v>
      </c>
      <c r="E150" s="11">
        <f t="shared" si="10"/>
        <v>0</v>
      </c>
      <c r="F150" s="16"/>
      <c r="G150" s="14"/>
    </row>
    <row r="151" spans="1:7" ht="15">
      <c r="A151" s="7"/>
      <c r="B151" s="13" t="s">
        <v>36</v>
      </c>
      <c r="C151" s="2">
        <v>19.8</v>
      </c>
      <c r="D151" s="2">
        <v>0</v>
      </c>
      <c r="E151" s="11">
        <f t="shared" si="10"/>
        <v>0</v>
      </c>
      <c r="F151" s="16"/>
      <c r="G151" s="14"/>
    </row>
    <row r="152" spans="1:7" ht="24.75">
      <c r="A152" s="7"/>
      <c r="B152" s="13" t="s">
        <v>37</v>
      </c>
      <c r="C152" s="2">
        <v>15.3</v>
      </c>
      <c r="D152" s="2">
        <v>0</v>
      </c>
      <c r="E152" s="11">
        <f t="shared" si="10"/>
        <v>0</v>
      </c>
      <c r="F152" s="16"/>
      <c r="G152" s="14"/>
    </row>
    <row r="153" spans="1:7" ht="15">
      <c r="A153" s="7"/>
      <c r="B153" s="13" t="s">
        <v>35</v>
      </c>
      <c r="C153" s="2">
        <v>14.7</v>
      </c>
      <c r="D153" s="2">
        <v>0</v>
      </c>
      <c r="E153" s="11">
        <f t="shared" si="10"/>
        <v>0</v>
      </c>
      <c r="F153" s="7"/>
      <c r="G153" s="7"/>
    </row>
    <row r="154" spans="1:7" ht="15">
      <c r="A154" s="7"/>
      <c r="B154" s="13" t="s">
        <v>38</v>
      </c>
      <c r="C154" s="2">
        <v>12.9</v>
      </c>
      <c r="D154" s="2">
        <v>0</v>
      </c>
      <c r="E154" s="11">
        <f t="shared" si="10"/>
        <v>0</v>
      </c>
      <c r="F154" s="7"/>
      <c r="G154" s="7"/>
    </row>
    <row r="155" spans="1:7" ht="15">
      <c r="A155" s="7"/>
      <c r="B155" s="13" t="s">
        <v>17</v>
      </c>
      <c r="C155" s="2">
        <v>1.9</v>
      </c>
      <c r="D155" s="2">
        <v>0</v>
      </c>
      <c r="E155" s="11">
        <f t="shared" si="10"/>
        <v>0</v>
      </c>
      <c r="F155" s="7"/>
      <c r="G155" s="7"/>
    </row>
    <row r="156" spans="1:7" ht="24.75">
      <c r="A156" s="7"/>
      <c r="B156" s="13" t="s">
        <v>40</v>
      </c>
      <c r="C156" s="2">
        <v>2.9</v>
      </c>
      <c r="D156" s="2">
        <v>0</v>
      </c>
      <c r="E156" s="11">
        <f t="shared" si="10"/>
        <v>0</v>
      </c>
      <c r="F156" s="7"/>
      <c r="G156" s="7"/>
    </row>
    <row r="157" spans="1:7" ht="15">
      <c r="A157" s="7"/>
      <c r="B157" s="39" t="s">
        <v>58</v>
      </c>
      <c r="C157" s="35">
        <f>SUM(C143:C156)</f>
        <v>341.79999999999995</v>
      </c>
      <c r="D157" s="35">
        <f>SUM(D143:D156)</f>
        <v>0</v>
      </c>
      <c r="E157" s="36">
        <f>D157/C157</f>
        <v>0</v>
      </c>
      <c r="F157" s="7"/>
      <c r="G157" s="7"/>
    </row>
    <row r="158" spans="1:7" ht="15">
      <c r="A158" s="7"/>
      <c r="B158" s="126" t="s">
        <v>125</v>
      </c>
      <c r="C158" s="126"/>
      <c r="D158" s="126"/>
      <c r="E158" s="126"/>
      <c r="F158" s="7"/>
      <c r="G158" s="7"/>
    </row>
    <row r="159" spans="1:7" ht="15">
      <c r="A159" s="7"/>
      <c r="B159" s="19" t="s">
        <v>19</v>
      </c>
      <c r="C159" s="2">
        <v>3.8</v>
      </c>
      <c r="D159" s="2">
        <v>0</v>
      </c>
      <c r="E159" s="11">
        <f>D159/C159</f>
        <v>0</v>
      </c>
      <c r="F159" s="18"/>
      <c r="G159" s="7"/>
    </row>
    <row r="160" spans="1:7" ht="15">
      <c r="A160" s="7"/>
      <c r="B160" s="19" t="s">
        <v>22</v>
      </c>
      <c r="C160" s="2">
        <v>4.1</v>
      </c>
      <c r="D160" s="2">
        <v>0</v>
      </c>
      <c r="E160" s="11">
        <f>D160/C160</f>
        <v>0</v>
      </c>
      <c r="F160" s="7"/>
      <c r="G160" s="7"/>
    </row>
    <row r="161" spans="1:7" ht="15">
      <c r="A161" s="7"/>
      <c r="B161" s="19" t="s">
        <v>16</v>
      </c>
      <c r="C161" s="2">
        <v>3.4</v>
      </c>
      <c r="D161" s="2">
        <v>0</v>
      </c>
      <c r="E161" s="11">
        <f aca="true" t="shared" si="11" ref="E161:E171">D161/C161</f>
        <v>0</v>
      </c>
      <c r="F161" s="7"/>
      <c r="G161" s="7"/>
    </row>
    <row r="162" spans="1:7" ht="15">
      <c r="A162" s="7"/>
      <c r="B162" s="19" t="s">
        <v>49</v>
      </c>
      <c r="C162" s="2">
        <v>0.2</v>
      </c>
      <c r="D162" s="2">
        <v>0</v>
      </c>
      <c r="E162" s="11">
        <f t="shared" si="11"/>
        <v>0</v>
      </c>
      <c r="F162" s="7"/>
      <c r="G162" s="7"/>
    </row>
    <row r="163" spans="1:7" ht="15">
      <c r="A163" s="7"/>
      <c r="B163" s="19" t="s">
        <v>41</v>
      </c>
      <c r="C163" s="2">
        <v>0.2</v>
      </c>
      <c r="D163" s="2">
        <v>0</v>
      </c>
      <c r="E163" s="11">
        <f t="shared" si="11"/>
        <v>0</v>
      </c>
      <c r="F163" s="7"/>
      <c r="G163" s="7"/>
    </row>
    <row r="164" spans="1:7" ht="24.75">
      <c r="A164" s="7"/>
      <c r="B164" s="13" t="s">
        <v>20</v>
      </c>
      <c r="C164" s="15">
        <v>6.8</v>
      </c>
      <c r="D164" s="2">
        <v>0</v>
      </c>
      <c r="E164" s="11">
        <f t="shared" si="11"/>
        <v>0</v>
      </c>
      <c r="F164" s="16"/>
      <c r="G164" s="20"/>
    </row>
    <row r="165" spans="1:7" ht="15">
      <c r="A165" s="7"/>
      <c r="B165" s="13" t="s">
        <v>36</v>
      </c>
      <c r="C165" s="15">
        <v>0.9</v>
      </c>
      <c r="D165" s="2">
        <v>0</v>
      </c>
      <c r="E165" s="11">
        <f t="shared" si="11"/>
        <v>0</v>
      </c>
      <c r="F165" s="16"/>
      <c r="G165" s="20"/>
    </row>
    <row r="166" spans="1:7" ht="15">
      <c r="A166" s="7"/>
      <c r="B166" s="13" t="s">
        <v>126</v>
      </c>
      <c r="C166" s="15">
        <v>2.9</v>
      </c>
      <c r="D166" s="2">
        <v>0</v>
      </c>
      <c r="E166" s="11">
        <f t="shared" si="11"/>
        <v>0</v>
      </c>
      <c r="F166" s="16"/>
      <c r="G166" s="20"/>
    </row>
    <row r="167" spans="1:7" ht="15">
      <c r="A167" s="7"/>
      <c r="B167" s="13" t="s">
        <v>35</v>
      </c>
      <c r="C167" s="15">
        <v>1</v>
      </c>
      <c r="D167" s="2">
        <v>0</v>
      </c>
      <c r="E167" s="11">
        <f t="shared" si="11"/>
        <v>0</v>
      </c>
      <c r="F167" s="16"/>
      <c r="G167" s="20"/>
    </row>
    <row r="168" spans="1:7" ht="15">
      <c r="A168" s="7"/>
      <c r="B168" s="13" t="s">
        <v>38</v>
      </c>
      <c r="C168" s="15">
        <v>3.9</v>
      </c>
      <c r="D168" s="2">
        <v>0</v>
      </c>
      <c r="E168" s="11">
        <f t="shared" si="11"/>
        <v>0</v>
      </c>
      <c r="F168" s="7"/>
      <c r="G168" s="7"/>
    </row>
    <row r="169" spans="1:7" ht="15">
      <c r="A169" s="7"/>
      <c r="B169" s="59" t="s">
        <v>17</v>
      </c>
      <c r="C169" s="15">
        <v>0.9</v>
      </c>
      <c r="D169" s="2">
        <v>0</v>
      </c>
      <c r="E169" s="11">
        <f t="shared" si="11"/>
        <v>0</v>
      </c>
      <c r="F169" s="14"/>
      <c r="G169" s="7"/>
    </row>
    <row r="170" spans="1:7" ht="24">
      <c r="A170" s="7"/>
      <c r="B170" s="59" t="s">
        <v>40</v>
      </c>
      <c r="C170" s="15">
        <v>0.55</v>
      </c>
      <c r="D170" s="2">
        <v>0</v>
      </c>
      <c r="E170" s="11">
        <f t="shared" si="11"/>
        <v>0</v>
      </c>
      <c r="F170" s="14"/>
      <c r="G170" s="7"/>
    </row>
    <row r="171" spans="1:7" ht="24">
      <c r="A171" s="7"/>
      <c r="B171" s="59" t="s">
        <v>39</v>
      </c>
      <c r="C171" s="15">
        <v>0.4</v>
      </c>
      <c r="D171" s="2">
        <v>0</v>
      </c>
      <c r="E171" s="11">
        <f t="shared" si="11"/>
        <v>0</v>
      </c>
      <c r="F171" s="14"/>
      <c r="G171" s="7"/>
    </row>
    <row r="172" spans="1:7" ht="15">
      <c r="A172" s="7"/>
      <c r="B172" s="39" t="s">
        <v>58</v>
      </c>
      <c r="C172" s="38">
        <f>SUM(C159:C171)</f>
        <v>29.04999999999999</v>
      </c>
      <c r="D172" s="38">
        <f>SUM(D159:D171)</f>
        <v>0</v>
      </c>
      <c r="E172" s="36">
        <f>D172/C172</f>
        <v>0</v>
      </c>
      <c r="F172" s="21"/>
      <c r="G172" s="14"/>
    </row>
    <row r="173" spans="1:7" ht="15">
      <c r="A173" s="7"/>
      <c r="B173" s="126" t="s">
        <v>127</v>
      </c>
      <c r="C173" s="126"/>
      <c r="D173" s="126"/>
      <c r="E173" s="126"/>
      <c r="F173" s="7"/>
      <c r="G173" s="7"/>
    </row>
    <row r="174" spans="1:7" ht="15">
      <c r="A174" s="7"/>
      <c r="B174" s="59" t="s">
        <v>65</v>
      </c>
      <c r="C174" s="2">
        <v>3</v>
      </c>
      <c r="D174" s="2">
        <v>0</v>
      </c>
      <c r="E174" s="11">
        <f aca="true" t="shared" si="12" ref="E174:E183">D174/C174</f>
        <v>0</v>
      </c>
      <c r="F174" s="7"/>
      <c r="G174" s="7"/>
    </row>
    <row r="175" spans="1:7" ht="15">
      <c r="A175" s="7"/>
      <c r="B175" s="59" t="s">
        <v>19</v>
      </c>
      <c r="C175" s="2">
        <v>1.8</v>
      </c>
      <c r="D175" s="2">
        <v>0</v>
      </c>
      <c r="E175" s="11">
        <f t="shared" si="12"/>
        <v>0</v>
      </c>
      <c r="F175" s="7"/>
      <c r="G175" s="7"/>
    </row>
    <row r="176" spans="1:7" ht="15">
      <c r="A176" s="7"/>
      <c r="B176" s="59" t="s">
        <v>22</v>
      </c>
      <c r="C176" s="2">
        <v>1.7</v>
      </c>
      <c r="D176" s="2">
        <v>0</v>
      </c>
      <c r="E176" s="11">
        <f t="shared" si="12"/>
        <v>0</v>
      </c>
      <c r="F176" s="7"/>
      <c r="G176" s="7"/>
    </row>
    <row r="177" spans="1:7" ht="15">
      <c r="A177" s="7"/>
      <c r="B177" s="59" t="s">
        <v>16</v>
      </c>
      <c r="C177" s="2">
        <v>1.2</v>
      </c>
      <c r="D177" s="2">
        <v>0</v>
      </c>
      <c r="E177" s="11">
        <f t="shared" si="12"/>
        <v>0</v>
      </c>
      <c r="F177" s="7"/>
      <c r="G177" s="7"/>
    </row>
    <row r="178" spans="1:7" ht="24">
      <c r="A178" s="7"/>
      <c r="B178" s="59" t="s">
        <v>20</v>
      </c>
      <c r="C178" s="2">
        <v>0.9</v>
      </c>
      <c r="D178" s="2">
        <v>0</v>
      </c>
      <c r="E178" s="11">
        <f t="shared" si="12"/>
        <v>0</v>
      </c>
      <c r="F178" s="7"/>
      <c r="G178" s="7"/>
    </row>
    <row r="179" spans="1:7" ht="15">
      <c r="A179" s="7"/>
      <c r="B179" s="59" t="s">
        <v>36</v>
      </c>
      <c r="C179" s="2">
        <v>0.8</v>
      </c>
      <c r="D179" s="2">
        <v>0</v>
      </c>
      <c r="E179" s="11">
        <f t="shared" si="12"/>
        <v>0</v>
      </c>
      <c r="F179" s="7"/>
      <c r="G179" s="7"/>
    </row>
    <row r="180" spans="1:7" ht="15">
      <c r="A180" s="7"/>
      <c r="B180" s="59" t="s">
        <v>35</v>
      </c>
      <c r="C180" s="2">
        <v>1.9</v>
      </c>
      <c r="D180" s="2">
        <v>0</v>
      </c>
      <c r="E180" s="11">
        <f t="shared" si="12"/>
        <v>0</v>
      </c>
      <c r="F180" s="7"/>
      <c r="G180" s="7"/>
    </row>
    <row r="181" spans="1:7" ht="15">
      <c r="A181" s="7"/>
      <c r="B181" s="59" t="s">
        <v>38</v>
      </c>
      <c r="C181" s="2">
        <v>0.2</v>
      </c>
      <c r="D181" s="2">
        <v>0</v>
      </c>
      <c r="E181" s="11">
        <f t="shared" si="12"/>
        <v>0</v>
      </c>
      <c r="F181" s="7"/>
      <c r="G181" s="7"/>
    </row>
    <row r="182" spans="1:7" ht="15">
      <c r="A182" s="7"/>
      <c r="B182" s="59" t="s">
        <v>17</v>
      </c>
      <c r="C182" s="2">
        <v>0.4</v>
      </c>
      <c r="D182" s="2">
        <v>0</v>
      </c>
      <c r="E182" s="11">
        <f t="shared" si="12"/>
        <v>0</v>
      </c>
      <c r="F182" s="7"/>
      <c r="G182" s="7"/>
    </row>
    <row r="183" spans="1:7" ht="24">
      <c r="A183" s="7"/>
      <c r="B183" s="59" t="s">
        <v>40</v>
      </c>
      <c r="C183" s="2">
        <v>0.75</v>
      </c>
      <c r="D183" s="2">
        <v>0</v>
      </c>
      <c r="E183" s="11">
        <f t="shared" si="12"/>
        <v>0</v>
      </c>
      <c r="F183" s="7"/>
      <c r="G183" s="7"/>
    </row>
    <row r="184" spans="1:7" ht="15">
      <c r="A184" s="7"/>
      <c r="B184" s="39" t="s">
        <v>58</v>
      </c>
      <c r="C184" s="35">
        <f>SUM(C174:C183)</f>
        <v>12.65</v>
      </c>
      <c r="D184" s="35">
        <f>SUM(D174:D183)</f>
        <v>0</v>
      </c>
      <c r="E184" s="36">
        <f>D184/C184</f>
        <v>0</v>
      </c>
      <c r="F184" s="16"/>
      <c r="G184" s="20"/>
    </row>
    <row r="185" spans="1:7" ht="15">
      <c r="A185" s="7"/>
      <c r="B185" s="126" t="s">
        <v>128</v>
      </c>
      <c r="C185" s="126"/>
      <c r="D185" s="126"/>
      <c r="E185" s="126"/>
      <c r="F185" s="7"/>
      <c r="G185" s="7"/>
    </row>
    <row r="186" spans="1:7" ht="36">
      <c r="A186" s="7"/>
      <c r="B186" s="59" t="s">
        <v>129</v>
      </c>
      <c r="C186" s="2">
        <v>0.25</v>
      </c>
      <c r="D186" s="2">
        <v>0</v>
      </c>
      <c r="E186" s="11">
        <f>D186/C186</f>
        <v>0</v>
      </c>
      <c r="F186" s="7"/>
      <c r="G186" s="7"/>
    </row>
    <row r="187" spans="1:7" ht="15">
      <c r="A187" s="7"/>
      <c r="B187" s="39" t="s">
        <v>58</v>
      </c>
      <c r="C187" s="38">
        <f>SUM(C186:C186)</f>
        <v>0.25</v>
      </c>
      <c r="D187" s="38">
        <f>SUM(D186:D186)</f>
        <v>0</v>
      </c>
      <c r="E187" s="36">
        <f>D187/C187</f>
        <v>0</v>
      </c>
      <c r="F187" s="18"/>
      <c r="G187" s="14"/>
    </row>
    <row r="188" spans="1:7" ht="15">
      <c r="A188" s="7"/>
      <c r="B188" s="126" t="s">
        <v>145</v>
      </c>
      <c r="C188" s="126"/>
      <c r="D188" s="126"/>
      <c r="E188" s="126"/>
      <c r="F188" s="18"/>
      <c r="G188" s="14"/>
    </row>
    <row r="189" spans="1:7" ht="15">
      <c r="A189" s="7"/>
      <c r="B189" s="59" t="s">
        <v>47</v>
      </c>
      <c r="C189" s="2">
        <v>5</v>
      </c>
      <c r="D189" s="2">
        <v>0</v>
      </c>
      <c r="E189" s="11">
        <f>D189/C189</f>
        <v>0</v>
      </c>
      <c r="F189" s="18"/>
      <c r="G189" s="14"/>
    </row>
    <row r="190" spans="1:7" ht="15">
      <c r="A190" s="7"/>
      <c r="B190" s="59" t="s">
        <v>46</v>
      </c>
      <c r="C190" s="2">
        <v>1</v>
      </c>
      <c r="D190" s="2">
        <v>0</v>
      </c>
      <c r="E190" s="11">
        <f>D190/C190</f>
        <v>0</v>
      </c>
      <c r="F190" s="18"/>
      <c r="G190" s="14"/>
    </row>
    <row r="191" spans="1:7" ht="15">
      <c r="A191" s="7"/>
      <c r="B191" s="39" t="s">
        <v>58</v>
      </c>
      <c r="C191" s="38">
        <f>SUM(C189:C190)</f>
        <v>6</v>
      </c>
      <c r="D191" s="38">
        <f>SUM(D189:D190)</f>
        <v>0</v>
      </c>
      <c r="E191" s="36">
        <f>D191/C191</f>
        <v>0</v>
      </c>
      <c r="F191" s="18"/>
      <c r="G191" s="14"/>
    </row>
    <row r="192" spans="1:7" ht="36.75">
      <c r="A192" s="7"/>
      <c r="B192" s="44" t="s">
        <v>61</v>
      </c>
      <c r="C192" s="38">
        <f>C191+C187+C172+C157</f>
        <v>377.09999999999997</v>
      </c>
      <c r="D192" s="38">
        <f>D191+D187+D184+D172+D157</f>
        <v>0</v>
      </c>
      <c r="E192" s="36">
        <f>D192/C192</f>
        <v>0</v>
      </c>
      <c r="F192" s="7"/>
      <c r="G192" s="14"/>
    </row>
    <row r="193" spans="1:7" ht="15" customHeight="1">
      <c r="A193" s="7"/>
      <c r="B193" s="127" t="s">
        <v>90</v>
      </c>
      <c r="C193" s="127"/>
      <c r="D193" s="127"/>
      <c r="E193" s="127"/>
      <c r="F193" s="7"/>
      <c r="G193" s="14"/>
    </row>
    <row r="194" spans="1:7" ht="15">
      <c r="A194" s="7"/>
      <c r="B194" s="22" t="s">
        <v>50</v>
      </c>
      <c r="C194" s="1">
        <v>1.7</v>
      </c>
      <c r="D194" s="1">
        <v>0.11100000000000002</v>
      </c>
      <c r="E194" s="23">
        <f aca="true" t="shared" si="13" ref="E194:E200">D194/C194</f>
        <v>0.06529411764705884</v>
      </c>
      <c r="F194" s="7"/>
      <c r="G194" s="14"/>
    </row>
    <row r="195" spans="1:7" ht="15">
      <c r="A195" s="7"/>
      <c r="B195" s="22" t="s">
        <v>51</v>
      </c>
      <c r="C195" s="1">
        <v>686.6</v>
      </c>
      <c r="D195" s="1">
        <v>0</v>
      </c>
      <c r="E195" s="23">
        <f t="shared" si="13"/>
        <v>0</v>
      </c>
      <c r="F195" s="7"/>
      <c r="G195" s="7"/>
    </row>
    <row r="196" spans="1:7" ht="24">
      <c r="A196" s="7"/>
      <c r="B196" s="22" t="s">
        <v>52</v>
      </c>
      <c r="C196" s="1">
        <v>1081</v>
      </c>
      <c r="D196" s="1">
        <v>0</v>
      </c>
      <c r="E196" s="11">
        <f t="shared" si="13"/>
        <v>0</v>
      </c>
      <c r="F196" s="7"/>
      <c r="G196" s="7"/>
    </row>
    <row r="197" spans="1:7" ht="15">
      <c r="A197" s="7"/>
      <c r="B197" s="22" t="s">
        <v>19</v>
      </c>
      <c r="C197" s="1">
        <v>20.2</v>
      </c>
      <c r="D197" s="1">
        <v>3.826999999999999</v>
      </c>
      <c r="E197" s="23">
        <f t="shared" si="13"/>
        <v>0.18945544554455443</v>
      </c>
      <c r="F197" s="7"/>
      <c r="G197" s="7"/>
    </row>
    <row r="198" spans="1:7" ht="15">
      <c r="A198" s="7"/>
      <c r="B198" s="24" t="s">
        <v>22</v>
      </c>
      <c r="C198" s="25">
        <v>41.8</v>
      </c>
      <c r="D198" s="1">
        <v>1.174</v>
      </c>
      <c r="E198" s="23">
        <f t="shared" si="13"/>
        <v>0.028086124401913874</v>
      </c>
      <c r="F198" s="16"/>
      <c r="G198" s="7"/>
    </row>
    <row r="199" spans="1:7" ht="15">
      <c r="A199" s="7"/>
      <c r="B199" s="24" t="s">
        <v>37</v>
      </c>
      <c r="C199" s="25">
        <v>41.8</v>
      </c>
      <c r="D199" s="1">
        <v>7.465</v>
      </c>
      <c r="E199" s="23">
        <f t="shared" si="13"/>
        <v>0.1785885167464115</v>
      </c>
      <c r="F199" s="14"/>
      <c r="G199" s="7"/>
    </row>
    <row r="200" spans="1:7" ht="15">
      <c r="A200" s="7"/>
      <c r="B200" s="24" t="s">
        <v>36</v>
      </c>
      <c r="C200" s="25">
        <v>91.1</v>
      </c>
      <c r="D200" s="1">
        <v>8.329</v>
      </c>
      <c r="E200" s="23">
        <f t="shared" si="13"/>
        <v>0.09142700329308454</v>
      </c>
      <c r="F200" s="14"/>
      <c r="G200" s="16"/>
    </row>
    <row r="201" spans="1:7" ht="15">
      <c r="A201" s="7"/>
      <c r="B201" s="24" t="s">
        <v>20</v>
      </c>
      <c r="C201" s="25">
        <v>115.9</v>
      </c>
      <c r="D201" s="1">
        <v>1.554</v>
      </c>
      <c r="E201" s="23">
        <f>D201/C201</f>
        <v>0.013408110440034511</v>
      </c>
      <c r="F201" s="14"/>
      <c r="G201" s="7"/>
    </row>
    <row r="202" spans="1:7" ht="15">
      <c r="A202" s="7"/>
      <c r="B202" s="24" t="s">
        <v>130</v>
      </c>
      <c r="C202" s="25">
        <v>69.4</v>
      </c>
      <c r="D202" s="1">
        <v>0</v>
      </c>
      <c r="E202" s="23">
        <f>D202/C202</f>
        <v>0</v>
      </c>
      <c r="F202" s="14"/>
      <c r="G202" s="14"/>
    </row>
    <row r="203" spans="1:7" ht="15">
      <c r="A203" s="7"/>
      <c r="B203" s="45" t="s">
        <v>58</v>
      </c>
      <c r="C203" s="46">
        <f>SUM(C194:C202)</f>
        <v>2149.5</v>
      </c>
      <c r="D203" s="46">
        <f>SUM(D194:D202)</f>
        <v>22.459999999999997</v>
      </c>
      <c r="E203" s="47">
        <f>D203/C203</f>
        <v>0.010448941614328912</v>
      </c>
      <c r="F203" s="14"/>
      <c r="G203" s="7"/>
    </row>
    <row r="204" spans="1:7" ht="15">
      <c r="A204" s="7"/>
      <c r="B204" s="124" t="s">
        <v>91</v>
      </c>
      <c r="C204" s="124"/>
      <c r="D204" s="124"/>
      <c r="E204" s="124"/>
      <c r="F204" s="14"/>
      <c r="G204" s="7"/>
    </row>
    <row r="205" spans="1:7" ht="15">
      <c r="A205" s="7"/>
      <c r="B205" s="26" t="s">
        <v>51</v>
      </c>
      <c r="C205" s="2">
        <v>6.8</v>
      </c>
      <c r="D205" s="2">
        <v>0</v>
      </c>
      <c r="E205" s="11">
        <f>D205/C205</f>
        <v>0</v>
      </c>
      <c r="F205" s="14"/>
      <c r="G205" s="7"/>
    </row>
    <row r="206" spans="1:7" ht="24">
      <c r="A206" s="7"/>
      <c r="B206" s="22" t="s">
        <v>52</v>
      </c>
      <c r="C206" s="2">
        <v>3.8</v>
      </c>
      <c r="D206" s="2">
        <v>0</v>
      </c>
      <c r="E206" s="11">
        <f aca="true" t="shared" si="14" ref="E206:E212">D206/C206</f>
        <v>0</v>
      </c>
      <c r="F206" s="14"/>
      <c r="G206" s="7"/>
    </row>
    <row r="207" spans="1:7" ht="15">
      <c r="A207" s="7"/>
      <c r="B207" s="26" t="s">
        <v>19</v>
      </c>
      <c r="C207" s="2">
        <v>1.8</v>
      </c>
      <c r="D207" s="2">
        <v>0.546</v>
      </c>
      <c r="E207" s="11">
        <f>D207/C207</f>
        <v>0.30333333333333334</v>
      </c>
      <c r="F207" s="14"/>
      <c r="G207" s="7"/>
    </row>
    <row r="208" spans="1:7" ht="15">
      <c r="A208" s="7"/>
      <c r="B208" s="26" t="s">
        <v>22</v>
      </c>
      <c r="C208" s="2">
        <v>8.7</v>
      </c>
      <c r="D208" s="2">
        <v>0</v>
      </c>
      <c r="E208" s="11">
        <f>D208/C208</f>
        <v>0</v>
      </c>
      <c r="F208" s="14"/>
      <c r="G208" s="7"/>
    </row>
    <row r="209" spans="1:7" ht="15">
      <c r="A209" s="7"/>
      <c r="B209" s="26" t="s">
        <v>37</v>
      </c>
      <c r="C209" s="2">
        <v>8.6</v>
      </c>
      <c r="D209" s="2">
        <v>0.764</v>
      </c>
      <c r="E209" s="11">
        <f t="shared" si="14"/>
        <v>0.08883720930232558</v>
      </c>
      <c r="F209" s="14"/>
      <c r="G209" s="7"/>
    </row>
    <row r="210" spans="1:7" ht="15">
      <c r="A210" s="7"/>
      <c r="B210" s="26" t="s">
        <v>36</v>
      </c>
      <c r="C210" s="2">
        <v>3.4</v>
      </c>
      <c r="D210" s="2">
        <v>0.22600000000000003</v>
      </c>
      <c r="E210" s="11">
        <f t="shared" si="14"/>
        <v>0.06647058823529413</v>
      </c>
      <c r="F210" s="14"/>
      <c r="G210" s="7"/>
    </row>
    <row r="211" spans="1:7" ht="15">
      <c r="A211" s="7"/>
      <c r="B211" s="26" t="s">
        <v>20</v>
      </c>
      <c r="C211" s="2">
        <v>18.8</v>
      </c>
      <c r="D211" s="2">
        <v>0.04</v>
      </c>
      <c r="E211" s="11">
        <f t="shared" si="14"/>
        <v>0.002127659574468085</v>
      </c>
      <c r="F211" s="14"/>
      <c r="G211" s="16"/>
    </row>
    <row r="212" spans="1:7" ht="15">
      <c r="A212" s="7"/>
      <c r="B212" s="26" t="s">
        <v>130</v>
      </c>
      <c r="C212" s="2">
        <v>4.8</v>
      </c>
      <c r="D212" s="2">
        <v>0</v>
      </c>
      <c r="E212" s="11">
        <f t="shared" si="14"/>
        <v>0</v>
      </c>
      <c r="F212" s="14"/>
      <c r="G212" s="7"/>
    </row>
    <row r="213" spans="1:7" ht="15">
      <c r="A213" s="7"/>
      <c r="B213" s="45" t="s">
        <v>58</v>
      </c>
      <c r="C213" s="35">
        <f>SUM(C205:C212)</f>
        <v>56.7</v>
      </c>
      <c r="D213" s="35">
        <f>SUM(D205:D212)</f>
        <v>1.576</v>
      </c>
      <c r="E213" s="36">
        <f>D213/C213</f>
        <v>0.027795414462081128</v>
      </c>
      <c r="F213" s="14"/>
      <c r="G213" s="7"/>
    </row>
    <row r="214" spans="1:7" ht="15">
      <c r="A214" s="7"/>
      <c r="B214" s="124" t="s">
        <v>92</v>
      </c>
      <c r="C214" s="124"/>
      <c r="D214" s="124"/>
      <c r="E214" s="124"/>
      <c r="F214" s="14"/>
      <c r="G214" s="7"/>
    </row>
    <row r="215" spans="1:7" ht="15">
      <c r="A215" s="7"/>
      <c r="B215" s="27" t="s">
        <v>35</v>
      </c>
      <c r="C215" s="2">
        <v>0.2</v>
      </c>
      <c r="D215" s="2">
        <v>0</v>
      </c>
      <c r="E215" s="11">
        <f>D215/C215</f>
        <v>0</v>
      </c>
      <c r="F215" s="14"/>
      <c r="G215" s="7"/>
    </row>
    <row r="216" spans="1:7" ht="15">
      <c r="A216" s="7"/>
      <c r="B216" s="27" t="s">
        <v>51</v>
      </c>
      <c r="C216" s="2">
        <v>90</v>
      </c>
      <c r="D216" s="2">
        <v>0</v>
      </c>
      <c r="E216" s="11">
        <f aca="true" t="shared" si="15" ref="E216:E234">D216/C216</f>
        <v>0</v>
      </c>
      <c r="F216" s="14"/>
      <c r="G216" s="7"/>
    </row>
    <row r="217" spans="1:7" ht="24">
      <c r="A217" s="7"/>
      <c r="B217" s="22" t="s">
        <v>52</v>
      </c>
      <c r="C217" s="2">
        <v>43</v>
      </c>
      <c r="D217" s="2">
        <v>0</v>
      </c>
      <c r="E217" s="11">
        <f t="shared" si="15"/>
        <v>0</v>
      </c>
      <c r="F217" s="14"/>
      <c r="G217" s="7"/>
    </row>
    <row r="218" spans="1:7" ht="15">
      <c r="A218" s="7"/>
      <c r="B218" s="27" t="s">
        <v>19</v>
      </c>
      <c r="C218" s="2">
        <v>21.7</v>
      </c>
      <c r="D218" s="2">
        <v>0.49</v>
      </c>
      <c r="E218" s="11">
        <f t="shared" si="15"/>
        <v>0.02258064516129032</v>
      </c>
      <c r="F218" s="14"/>
      <c r="G218" s="7"/>
    </row>
    <row r="219" spans="1:7" ht="15">
      <c r="A219" s="7"/>
      <c r="B219" s="27" t="s">
        <v>22</v>
      </c>
      <c r="C219" s="2">
        <v>25.5</v>
      </c>
      <c r="D219" s="2">
        <v>0</v>
      </c>
      <c r="E219" s="11">
        <f t="shared" si="15"/>
        <v>0</v>
      </c>
      <c r="F219" s="14"/>
      <c r="G219" s="7"/>
    </row>
    <row r="220" spans="1:7" ht="15">
      <c r="A220" s="7"/>
      <c r="B220" s="27" t="s">
        <v>37</v>
      </c>
      <c r="C220" s="2">
        <v>14.7</v>
      </c>
      <c r="D220" s="2">
        <v>0.34400000000000003</v>
      </c>
      <c r="E220" s="11">
        <f t="shared" si="15"/>
        <v>0.02340136054421769</v>
      </c>
      <c r="F220" s="14"/>
      <c r="G220" s="16"/>
    </row>
    <row r="221" spans="1:7" ht="15">
      <c r="A221" s="7"/>
      <c r="B221" s="27" t="s">
        <v>36</v>
      </c>
      <c r="C221" s="2">
        <v>8.5</v>
      </c>
      <c r="D221" s="2">
        <v>0.305</v>
      </c>
      <c r="E221" s="11">
        <f t="shared" si="15"/>
        <v>0.03588235294117647</v>
      </c>
      <c r="F221" s="14"/>
      <c r="G221" s="16"/>
    </row>
    <row r="222" spans="1:7" ht="15">
      <c r="A222" s="7"/>
      <c r="B222" s="27" t="s">
        <v>20</v>
      </c>
      <c r="C222" s="2">
        <v>54.5</v>
      </c>
      <c r="D222" s="2">
        <v>0.07100000000000001</v>
      </c>
      <c r="E222" s="11">
        <f t="shared" si="15"/>
        <v>0.0013027522935779817</v>
      </c>
      <c r="F222" s="14"/>
      <c r="G222" s="7"/>
    </row>
    <row r="223" spans="1:7" ht="15">
      <c r="A223" s="7"/>
      <c r="B223" s="27" t="s">
        <v>130</v>
      </c>
      <c r="C223" s="2">
        <v>0.7</v>
      </c>
      <c r="D223" s="2">
        <v>0.006</v>
      </c>
      <c r="E223" s="11">
        <f t="shared" si="15"/>
        <v>0.008571428571428572</v>
      </c>
      <c r="F223" s="14"/>
      <c r="G223" s="7"/>
    </row>
    <row r="224" spans="1:7" ht="15">
      <c r="A224" s="7"/>
      <c r="B224" s="45" t="s">
        <v>58</v>
      </c>
      <c r="C224" s="35">
        <f>SUM(C215:C223)</f>
        <v>258.79999999999995</v>
      </c>
      <c r="D224" s="35">
        <f>SUM(D215:D223)</f>
        <v>1.216</v>
      </c>
      <c r="E224" s="36">
        <f>D224/C224</f>
        <v>0.004698608964451315</v>
      </c>
      <c r="F224" s="14"/>
      <c r="G224" s="7"/>
    </row>
    <row r="225" spans="1:7" ht="15">
      <c r="A225" s="7"/>
      <c r="B225" s="121" t="s">
        <v>93</v>
      </c>
      <c r="C225" s="122"/>
      <c r="D225" s="122"/>
      <c r="E225" s="123"/>
      <c r="F225" s="14"/>
      <c r="G225" s="7"/>
    </row>
    <row r="226" spans="1:7" ht="15">
      <c r="A226" s="7"/>
      <c r="B226" s="27" t="s">
        <v>51</v>
      </c>
      <c r="C226" s="2">
        <v>10</v>
      </c>
      <c r="D226" s="2">
        <v>0</v>
      </c>
      <c r="E226" s="11">
        <f t="shared" si="15"/>
        <v>0</v>
      </c>
      <c r="F226" s="14"/>
      <c r="G226" s="7"/>
    </row>
    <row r="227" spans="1:7" ht="24">
      <c r="A227" s="7"/>
      <c r="B227" s="22" t="s">
        <v>52</v>
      </c>
      <c r="C227" s="2">
        <v>6</v>
      </c>
      <c r="D227" s="2">
        <v>0</v>
      </c>
      <c r="E227" s="11">
        <f t="shared" si="15"/>
        <v>0</v>
      </c>
      <c r="F227" s="14"/>
      <c r="G227" s="7"/>
    </row>
    <row r="228" spans="1:7" ht="15">
      <c r="A228" s="7"/>
      <c r="B228" s="27" t="s">
        <v>19</v>
      </c>
      <c r="C228" s="2">
        <v>24</v>
      </c>
      <c r="D228" s="2">
        <v>3.9269999999999996</v>
      </c>
      <c r="E228" s="11">
        <f t="shared" si="15"/>
        <v>0.163625</v>
      </c>
      <c r="F228" s="14"/>
      <c r="G228" s="7"/>
    </row>
    <row r="229" spans="1:7" ht="15">
      <c r="A229" s="7"/>
      <c r="B229" s="27" t="s">
        <v>22</v>
      </c>
      <c r="C229" s="2">
        <v>29.1</v>
      </c>
      <c r="D229" s="2">
        <v>0.839</v>
      </c>
      <c r="E229" s="11">
        <f t="shared" si="15"/>
        <v>0.028831615120274913</v>
      </c>
      <c r="F229" s="14"/>
      <c r="G229" s="7"/>
    </row>
    <row r="230" spans="1:7" ht="15">
      <c r="A230" s="7"/>
      <c r="B230" s="27" t="s">
        <v>37</v>
      </c>
      <c r="C230" s="2">
        <v>31.6</v>
      </c>
      <c r="D230" s="2">
        <v>5.111000000000001</v>
      </c>
      <c r="E230" s="11">
        <f t="shared" si="15"/>
        <v>0.16174050632911394</v>
      </c>
      <c r="F230" s="14"/>
      <c r="G230" s="7"/>
    </row>
    <row r="231" spans="1:7" ht="15">
      <c r="A231" s="7"/>
      <c r="B231" s="27" t="s">
        <v>48</v>
      </c>
      <c r="C231" s="2">
        <v>43.8</v>
      </c>
      <c r="D231" s="2">
        <v>7.885</v>
      </c>
      <c r="E231" s="11">
        <f t="shared" si="15"/>
        <v>0.18002283105022832</v>
      </c>
      <c r="F231" s="14"/>
      <c r="G231" s="16"/>
    </row>
    <row r="232" spans="1:7" ht="15">
      <c r="A232" s="7"/>
      <c r="B232" s="27" t="s">
        <v>36</v>
      </c>
      <c r="C232" s="2">
        <v>14.4</v>
      </c>
      <c r="D232" s="2">
        <v>1.054</v>
      </c>
      <c r="E232" s="11">
        <f t="shared" si="15"/>
        <v>0.07319444444444445</v>
      </c>
      <c r="F232" s="14"/>
      <c r="G232" s="16"/>
    </row>
    <row r="233" spans="1:7" ht="15">
      <c r="A233" s="7"/>
      <c r="B233" s="27" t="s">
        <v>20</v>
      </c>
      <c r="C233" s="2">
        <v>34</v>
      </c>
      <c r="D233" s="2">
        <v>3.877</v>
      </c>
      <c r="E233" s="11">
        <f t="shared" si="15"/>
        <v>0.11402941176470588</v>
      </c>
      <c r="F233" s="14"/>
      <c r="G233" s="7"/>
    </row>
    <row r="234" spans="1:7" ht="15">
      <c r="A234" s="7"/>
      <c r="B234" s="27" t="s">
        <v>131</v>
      </c>
      <c r="C234" s="2">
        <v>29.7</v>
      </c>
      <c r="D234" s="2">
        <v>0</v>
      </c>
      <c r="E234" s="11">
        <f t="shared" si="15"/>
        <v>0</v>
      </c>
      <c r="F234" s="14"/>
      <c r="G234" s="7"/>
    </row>
    <row r="235" spans="1:7" ht="15">
      <c r="A235" s="7"/>
      <c r="B235" s="45" t="s">
        <v>58</v>
      </c>
      <c r="C235" s="35">
        <f>SUM(C226:C234)</f>
        <v>222.6</v>
      </c>
      <c r="D235" s="35">
        <f>SUM(D226:D234)</f>
        <v>22.692999999999998</v>
      </c>
      <c r="E235" s="36">
        <f>D235/C235</f>
        <v>0.10194519317160826</v>
      </c>
      <c r="F235" s="14"/>
      <c r="G235" s="7"/>
    </row>
    <row r="236" spans="1:7" ht="15">
      <c r="A236" s="7"/>
      <c r="B236" s="121" t="s">
        <v>94</v>
      </c>
      <c r="C236" s="122"/>
      <c r="D236" s="122"/>
      <c r="E236" s="123"/>
      <c r="F236" s="14"/>
      <c r="G236" s="7"/>
    </row>
    <row r="237" spans="1:7" ht="15">
      <c r="A237" s="7"/>
      <c r="B237" s="27" t="s">
        <v>50</v>
      </c>
      <c r="C237" s="2">
        <v>3.6</v>
      </c>
      <c r="D237" s="2">
        <v>0</v>
      </c>
      <c r="E237" s="11">
        <f>D237/C237</f>
        <v>0</v>
      </c>
      <c r="F237" s="14"/>
      <c r="G237" s="7"/>
    </row>
    <row r="238" spans="1:7" ht="36.75">
      <c r="A238" s="7"/>
      <c r="B238" s="28" t="s">
        <v>53</v>
      </c>
      <c r="C238" s="2">
        <v>1.5</v>
      </c>
      <c r="D238" s="2">
        <v>0</v>
      </c>
      <c r="E238" s="11">
        <f aca="true" t="shared" si="16" ref="E238:E247">D238/C238</f>
        <v>0</v>
      </c>
      <c r="F238" s="14"/>
      <c r="G238" s="7"/>
    </row>
    <row r="239" spans="1:7" ht="15">
      <c r="A239" s="7"/>
      <c r="B239" s="27" t="s">
        <v>35</v>
      </c>
      <c r="C239" s="2">
        <v>1.15</v>
      </c>
      <c r="D239" s="2">
        <v>0</v>
      </c>
      <c r="E239" s="11">
        <f t="shared" si="16"/>
        <v>0</v>
      </c>
      <c r="F239" s="14"/>
      <c r="G239" s="7"/>
    </row>
    <row r="240" spans="1:7" ht="15">
      <c r="A240" s="7"/>
      <c r="B240" s="27" t="s">
        <v>51</v>
      </c>
      <c r="C240" s="2">
        <v>11.2</v>
      </c>
      <c r="D240" s="2">
        <v>0</v>
      </c>
      <c r="E240" s="11">
        <f t="shared" si="16"/>
        <v>0</v>
      </c>
      <c r="F240" s="14"/>
      <c r="G240" s="7"/>
    </row>
    <row r="241" spans="1:7" ht="24">
      <c r="A241" s="7"/>
      <c r="B241" s="22" t="s">
        <v>52</v>
      </c>
      <c r="C241" s="2">
        <v>9.3</v>
      </c>
      <c r="D241" s="2">
        <v>0</v>
      </c>
      <c r="E241" s="11">
        <f t="shared" si="16"/>
        <v>0</v>
      </c>
      <c r="F241" s="14"/>
      <c r="G241" s="7"/>
    </row>
    <row r="242" spans="1:7" ht="15">
      <c r="A242" s="7"/>
      <c r="B242" s="27" t="s">
        <v>19</v>
      </c>
      <c r="C242" s="2">
        <v>14.3</v>
      </c>
      <c r="D242" s="2">
        <v>0</v>
      </c>
      <c r="E242" s="11">
        <f t="shared" si="16"/>
        <v>0</v>
      </c>
      <c r="F242" s="14"/>
      <c r="G242" s="7"/>
    </row>
    <row r="243" spans="1:7" ht="15">
      <c r="A243" s="7"/>
      <c r="B243" s="27" t="s">
        <v>22</v>
      </c>
      <c r="C243" s="2">
        <v>5.3</v>
      </c>
      <c r="D243" s="2">
        <v>0</v>
      </c>
      <c r="E243" s="11">
        <f t="shared" si="16"/>
        <v>0</v>
      </c>
      <c r="F243" s="14"/>
      <c r="G243" s="7"/>
    </row>
    <row r="244" spans="1:7" ht="15">
      <c r="A244" s="7"/>
      <c r="B244" s="27" t="s">
        <v>37</v>
      </c>
      <c r="C244" s="2">
        <v>0.9</v>
      </c>
      <c r="D244" s="2">
        <v>0</v>
      </c>
      <c r="E244" s="11">
        <f t="shared" si="16"/>
        <v>0</v>
      </c>
      <c r="F244" s="14"/>
      <c r="G244" s="7"/>
    </row>
    <row r="245" spans="1:7" ht="15">
      <c r="A245" s="7"/>
      <c r="B245" s="27" t="s">
        <v>36</v>
      </c>
      <c r="C245" s="2">
        <v>10.7</v>
      </c>
      <c r="D245" s="2">
        <v>0</v>
      </c>
      <c r="E245" s="11">
        <f t="shared" si="16"/>
        <v>0</v>
      </c>
      <c r="F245" s="14"/>
      <c r="G245" s="7"/>
    </row>
    <row r="246" spans="1:7" ht="15">
      <c r="A246" s="7"/>
      <c r="B246" s="27" t="s">
        <v>20</v>
      </c>
      <c r="C246" s="2">
        <v>15.3</v>
      </c>
      <c r="D246" s="2">
        <v>0</v>
      </c>
      <c r="E246" s="11">
        <f t="shared" si="16"/>
        <v>0</v>
      </c>
      <c r="F246" s="14"/>
      <c r="G246" s="7"/>
    </row>
    <row r="247" spans="1:7" ht="15">
      <c r="A247" s="7"/>
      <c r="B247" s="27" t="s">
        <v>131</v>
      </c>
      <c r="C247" s="2">
        <v>1.42</v>
      </c>
      <c r="D247" s="2">
        <v>0</v>
      </c>
      <c r="E247" s="11">
        <f t="shared" si="16"/>
        <v>0</v>
      </c>
      <c r="F247" s="14"/>
      <c r="G247" s="7"/>
    </row>
    <row r="248" spans="1:7" ht="15">
      <c r="A248" s="7"/>
      <c r="B248" s="45" t="s">
        <v>58</v>
      </c>
      <c r="C248" s="35">
        <f>SUM(C237:C247)</f>
        <v>74.66999999999999</v>
      </c>
      <c r="D248" s="35">
        <f>SUM(D237:D247)</f>
        <v>0</v>
      </c>
      <c r="E248" s="36">
        <f>D248/C248</f>
        <v>0</v>
      </c>
      <c r="F248" s="14"/>
      <c r="G248" s="7"/>
    </row>
    <row r="249" spans="1:7" ht="15">
      <c r="A249" s="7"/>
      <c r="B249" s="121" t="s">
        <v>95</v>
      </c>
      <c r="C249" s="122"/>
      <c r="D249" s="122"/>
      <c r="E249" s="123"/>
      <c r="F249" s="14"/>
      <c r="G249" s="7"/>
    </row>
    <row r="250" spans="1:7" ht="15">
      <c r="A250" s="7"/>
      <c r="B250" s="27" t="s">
        <v>51</v>
      </c>
      <c r="C250" s="2">
        <v>13.6</v>
      </c>
      <c r="D250" s="2">
        <v>0</v>
      </c>
      <c r="E250" s="11">
        <f>D250/C250</f>
        <v>0</v>
      </c>
      <c r="F250" s="14"/>
      <c r="G250" s="7"/>
    </row>
    <row r="251" spans="1:7" ht="24">
      <c r="A251" s="7"/>
      <c r="B251" s="22" t="s">
        <v>52</v>
      </c>
      <c r="C251" s="2">
        <v>2.3</v>
      </c>
      <c r="D251" s="2">
        <v>0</v>
      </c>
      <c r="E251" s="11">
        <f aca="true" t="shared" si="17" ref="E251:E257">D251/C251</f>
        <v>0</v>
      </c>
      <c r="F251" s="14"/>
      <c r="G251" s="7"/>
    </row>
    <row r="252" spans="1:7" ht="15">
      <c r="A252" s="7"/>
      <c r="B252" s="27" t="s">
        <v>19</v>
      </c>
      <c r="C252" s="2">
        <v>9.3</v>
      </c>
      <c r="D252" s="2">
        <v>1.405</v>
      </c>
      <c r="E252" s="11">
        <f t="shared" si="17"/>
        <v>0.1510752688172043</v>
      </c>
      <c r="F252" s="14"/>
      <c r="G252" s="7"/>
    </row>
    <row r="253" spans="1:7" ht="15">
      <c r="A253" s="7"/>
      <c r="B253" s="27" t="s">
        <v>22</v>
      </c>
      <c r="C253" s="2">
        <v>12.1</v>
      </c>
      <c r="D253" s="2">
        <v>0</v>
      </c>
      <c r="E253" s="11">
        <f t="shared" si="17"/>
        <v>0</v>
      </c>
      <c r="F253" s="14"/>
      <c r="G253" s="7"/>
    </row>
    <row r="254" spans="1:7" ht="15">
      <c r="A254" s="7"/>
      <c r="B254" s="27" t="s">
        <v>37</v>
      </c>
      <c r="C254" s="2">
        <v>34.3</v>
      </c>
      <c r="D254" s="2">
        <v>2.067</v>
      </c>
      <c r="E254" s="11">
        <f t="shared" si="17"/>
        <v>0.060262390670553945</v>
      </c>
      <c r="F254" s="14"/>
      <c r="G254" s="7"/>
    </row>
    <row r="255" spans="1:7" ht="15">
      <c r="A255" s="7"/>
      <c r="B255" s="27" t="s">
        <v>36</v>
      </c>
      <c r="C255" s="2">
        <v>5.7</v>
      </c>
      <c r="D255" s="2">
        <v>1.1480000000000001</v>
      </c>
      <c r="E255" s="11">
        <f t="shared" si="17"/>
        <v>0.20140350877192983</v>
      </c>
      <c r="F255" s="14"/>
      <c r="G255" s="7"/>
    </row>
    <row r="256" spans="1:7" ht="15">
      <c r="A256" s="7"/>
      <c r="B256" s="27" t="s">
        <v>20</v>
      </c>
      <c r="C256" s="2">
        <v>19</v>
      </c>
      <c r="D256" s="2">
        <v>0.443</v>
      </c>
      <c r="E256" s="11">
        <f t="shared" si="17"/>
        <v>0.02331578947368421</v>
      </c>
      <c r="F256" s="14"/>
      <c r="G256" s="7"/>
    </row>
    <row r="257" spans="1:7" ht="15">
      <c r="A257" s="7"/>
      <c r="B257" s="27" t="s">
        <v>131</v>
      </c>
      <c r="C257" s="2">
        <v>1.2</v>
      </c>
      <c r="D257" s="2">
        <v>0.17400000000000004</v>
      </c>
      <c r="E257" s="11">
        <f t="shared" si="17"/>
        <v>0.14500000000000005</v>
      </c>
      <c r="F257" s="14"/>
      <c r="G257" s="7"/>
    </row>
    <row r="258" spans="1:7" ht="15">
      <c r="A258" s="7"/>
      <c r="B258" s="45" t="s">
        <v>58</v>
      </c>
      <c r="C258" s="35">
        <f>SUM(C250:C257)</f>
        <v>97.5</v>
      </c>
      <c r="D258" s="35">
        <f>SUM(D250:D257)</f>
        <v>5.237000000000001</v>
      </c>
      <c r="E258" s="36">
        <f>D258/C258</f>
        <v>0.053712820512820524</v>
      </c>
      <c r="F258" s="14"/>
      <c r="G258" s="7"/>
    </row>
    <row r="259" spans="1:7" ht="15">
      <c r="A259" s="7"/>
      <c r="B259" s="121" t="s">
        <v>96</v>
      </c>
      <c r="C259" s="122"/>
      <c r="D259" s="122"/>
      <c r="E259" s="123"/>
      <c r="F259" s="14"/>
      <c r="G259" s="7"/>
    </row>
    <row r="260" spans="1:7" ht="15">
      <c r="A260" s="7"/>
      <c r="B260" s="27" t="s">
        <v>51</v>
      </c>
      <c r="C260" s="2">
        <v>18.7</v>
      </c>
      <c r="D260" s="2">
        <v>0</v>
      </c>
      <c r="E260" s="11">
        <f aca="true" t="shared" si="18" ref="E260:E267">D260/C260</f>
        <v>0</v>
      </c>
      <c r="F260" s="14"/>
      <c r="G260" s="7"/>
    </row>
    <row r="261" spans="1:7" ht="24">
      <c r="A261" s="7"/>
      <c r="B261" s="22" t="s">
        <v>52</v>
      </c>
      <c r="C261" s="2">
        <v>4.3</v>
      </c>
      <c r="D261" s="2">
        <v>0</v>
      </c>
      <c r="E261" s="11">
        <f t="shared" si="18"/>
        <v>0</v>
      </c>
      <c r="F261" s="14"/>
      <c r="G261" s="7"/>
    </row>
    <row r="262" spans="1:7" ht="15">
      <c r="A262" s="7"/>
      <c r="B262" s="27" t="s">
        <v>19</v>
      </c>
      <c r="C262" s="2">
        <v>1.6</v>
      </c>
      <c r="D262" s="2">
        <v>0</v>
      </c>
      <c r="E262" s="11">
        <f t="shared" si="18"/>
        <v>0</v>
      </c>
      <c r="F262" s="14"/>
      <c r="G262" s="7"/>
    </row>
    <row r="263" spans="1:7" ht="15">
      <c r="A263" s="7"/>
      <c r="B263" s="27" t="s">
        <v>22</v>
      </c>
      <c r="C263" s="2">
        <v>6.4</v>
      </c>
      <c r="D263" s="2">
        <v>0</v>
      </c>
      <c r="E263" s="11">
        <f t="shared" si="18"/>
        <v>0</v>
      </c>
      <c r="F263" s="14"/>
      <c r="G263" s="7"/>
    </row>
    <row r="264" spans="1:7" ht="15">
      <c r="A264" s="7"/>
      <c r="B264" s="27" t="s">
        <v>37</v>
      </c>
      <c r="C264" s="2">
        <v>0.9</v>
      </c>
      <c r="D264" s="2">
        <v>0</v>
      </c>
      <c r="E264" s="11">
        <f t="shared" si="18"/>
        <v>0</v>
      </c>
      <c r="F264" s="14"/>
      <c r="G264" s="7"/>
    </row>
    <row r="265" spans="1:7" ht="15">
      <c r="A265" s="7"/>
      <c r="B265" s="27" t="s">
        <v>36</v>
      </c>
      <c r="C265" s="2">
        <v>1.7</v>
      </c>
      <c r="D265" s="2">
        <v>0</v>
      </c>
      <c r="E265" s="11">
        <f t="shared" si="18"/>
        <v>0</v>
      </c>
      <c r="F265" s="14"/>
      <c r="G265" s="7"/>
    </row>
    <row r="266" spans="1:7" ht="15">
      <c r="A266" s="7"/>
      <c r="B266" s="27" t="s">
        <v>20</v>
      </c>
      <c r="C266" s="2">
        <v>8.4</v>
      </c>
      <c r="D266" s="2">
        <v>0</v>
      </c>
      <c r="E266" s="11">
        <f t="shared" si="18"/>
        <v>0</v>
      </c>
      <c r="F266" s="14"/>
      <c r="G266" s="7"/>
    </row>
    <row r="267" spans="1:7" ht="15">
      <c r="A267" s="7"/>
      <c r="B267" s="27" t="s">
        <v>131</v>
      </c>
      <c r="C267" s="2">
        <v>1.4</v>
      </c>
      <c r="D267" s="2">
        <v>0</v>
      </c>
      <c r="E267" s="11">
        <f t="shared" si="18"/>
        <v>0</v>
      </c>
      <c r="F267" s="14"/>
      <c r="G267" s="7"/>
    </row>
    <row r="268" spans="1:7" ht="15">
      <c r="A268" s="7"/>
      <c r="B268" s="45" t="s">
        <v>58</v>
      </c>
      <c r="C268" s="35">
        <f>SUM(C260:C267)</f>
        <v>43.4</v>
      </c>
      <c r="D268" s="35">
        <f>SUM(D260:D267)</f>
        <v>0</v>
      </c>
      <c r="E268" s="36">
        <f>D268/C268</f>
        <v>0</v>
      </c>
      <c r="F268" s="14"/>
      <c r="G268" s="7"/>
    </row>
    <row r="269" spans="1:7" ht="15">
      <c r="A269" s="7"/>
      <c r="B269" s="121" t="s">
        <v>97</v>
      </c>
      <c r="C269" s="122"/>
      <c r="D269" s="122"/>
      <c r="E269" s="123"/>
      <c r="F269" s="14"/>
      <c r="G269" s="7"/>
    </row>
    <row r="270" spans="1:7" ht="15">
      <c r="A270" s="7"/>
      <c r="B270" s="27" t="s">
        <v>51</v>
      </c>
      <c r="C270" s="2">
        <v>12.3</v>
      </c>
      <c r="D270" s="2">
        <v>0</v>
      </c>
      <c r="E270" s="11">
        <f>D270/C270</f>
        <v>0</v>
      </c>
      <c r="F270" s="14"/>
      <c r="G270" s="7"/>
    </row>
    <row r="271" spans="1:7" ht="24">
      <c r="A271" s="7"/>
      <c r="B271" s="22" t="s">
        <v>52</v>
      </c>
      <c r="C271" s="2">
        <v>4.5</v>
      </c>
      <c r="D271" s="2">
        <v>0</v>
      </c>
      <c r="E271" s="11">
        <f aca="true" t="shared" si="19" ref="E271:E276">D271/C271</f>
        <v>0</v>
      </c>
      <c r="F271" s="14"/>
      <c r="G271" s="7"/>
    </row>
    <row r="272" spans="1:7" ht="15">
      <c r="A272" s="7"/>
      <c r="B272" s="27" t="s">
        <v>19</v>
      </c>
      <c r="C272" s="2">
        <v>5.8</v>
      </c>
      <c r="D272" s="2">
        <v>0</v>
      </c>
      <c r="E272" s="11">
        <f t="shared" si="19"/>
        <v>0</v>
      </c>
      <c r="F272" s="14"/>
      <c r="G272" s="7"/>
    </row>
    <row r="273" spans="1:7" ht="15">
      <c r="A273" s="7"/>
      <c r="B273" s="27" t="s">
        <v>22</v>
      </c>
      <c r="C273" s="2">
        <v>14.3</v>
      </c>
      <c r="D273" s="2">
        <v>0</v>
      </c>
      <c r="E273" s="11">
        <f t="shared" si="19"/>
        <v>0</v>
      </c>
      <c r="F273" s="14"/>
      <c r="G273" s="7"/>
    </row>
    <row r="274" spans="1:7" ht="15">
      <c r="A274" s="7"/>
      <c r="B274" s="27" t="s">
        <v>36</v>
      </c>
      <c r="C274" s="2">
        <v>1</v>
      </c>
      <c r="D274" s="2">
        <v>0</v>
      </c>
      <c r="E274" s="11">
        <f t="shared" si="19"/>
        <v>0</v>
      </c>
      <c r="F274" s="14"/>
      <c r="G274" s="7"/>
    </row>
    <row r="275" spans="1:7" ht="15">
      <c r="A275" s="7"/>
      <c r="B275" s="27" t="s">
        <v>20</v>
      </c>
      <c r="C275" s="2">
        <v>10.3</v>
      </c>
      <c r="D275" s="2">
        <v>0</v>
      </c>
      <c r="E275" s="11">
        <f t="shared" si="19"/>
        <v>0</v>
      </c>
      <c r="F275" s="14"/>
      <c r="G275" s="7"/>
    </row>
    <row r="276" spans="1:7" ht="15">
      <c r="A276" s="7"/>
      <c r="B276" s="27" t="s">
        <v>131</v>
      </c>
      <c r="C276" s="2">
        <v>0.92</v>
      </c>
      <c r="D276" s="2">
        <v>0</v>
      </c>
      <c r="E276" s="11">
        <f t="shared" si="19"/>
        <v>0</v>
      </c>
      <c r="F276" s="14"/>
      <c r="G276" s="7"/>
    </row>
    <row r="277" spans="1:7" ht="15">
      <c r="A277" s="7"/>
      <c r="B277" s="45" t="s">
        <v>58</v>
      </c>
      <c r="C277" s="35">
        <f>SUM(C270:C276)</f>
        <v>49.120000000000005</v>
      </c>
      <c r="D277" s="35">
        <f>SUM(D270:D276)</f>
        <v>0</v>
      </c>
      <c r="E277" s="36">
        <f>D277/C277</f>
        <v>0</v>
      </c>
      <c r="F277" s="14"/>
      <c r="G277" s="7"/>
    </row>
    <row r="278" spans="1:7" ht="15">
      <c r="A278" s="7"/>
      <c r="B278" s="121" t="s">
        <v>98</v>
      </c>
      <c r="C278" s="122"/>
      <c r="D278" s="122"/>
      <c r="E278" s="123"/>
      <c r="F278" s="14"/>
      <c r="G278" s="7"/>
    </row>
    <row r="279" spans="1:7" ht="15">
      <c r="A279" s="7"/>
      <c r="B279" s="27" t="s">
        <v>51</v>
      </c>
      <c r="C279" s="2">
        <v>12.5</v>
      </c>
      <c r="D279" s="2">
        <v>0</v>
      </c>
      <c r="E279" s="11">
        <f>D279/C279</f>
        <v>0</v>
      </c>
      <c r="F279" s="14"/>
      <c r="G279" s="7"/>
    </row>
    <row r="280" spans="1:7" ht="24">
      <c r="A280" s="7"/>
      <c r="B280" s="22" t="s">
        <v>52</v>
      </c>
      <c r="C280" s="2">
        <v>0.1</v>
      </c>
      <c r="D280" s="2">
        <v>0</v>
      </c>
      <c r="E280" s="11">
        <f aca="true" t="shared" si="20" ref="E280:E285">D280/C280</f>
        <v>0</v>
      </c>
      <c r="F280" s="14"/>
      <c r="G280" s="7"/>
    </row>
    <row r="281" spans="1:7" ht="15">
      <c r="A281" s="7"/>
      <c r="B281" s="27" t="s">
        <v>19</v>
      </c>
      <c r="C281" s="2">
        <v>2.2</v>
      </c>
      <c r="D281" s="2">
        <v>0.222</v>
      </c>
      <c r="E281" s="11">
        <f t="shared" si="20"/>
        <v>0.1009090909090909</v>
      </c>
      <c r="F281" s="14"/>
      <c r="G281" s="7"/>
    </row>
    <row r="282" spans="1:7" ht="15">
      <c r="A282" s="7"/>
      <c r="B282" s="27" t="s">
        <v>22</v>
      </c>
      <c r="C282" s="2">
        <v>3.5</v>
      </c>
      <c r="D282" s="2">
        <v>0</v>
      </c>
      <c r="E282" s="11">
        <f t="shared" si="20"/>
        <v>0</v>
      </c>
      <c r="F282" s="14"/>
      <c r="G282" s="7"/>
    </row>
    <row r="283" spans="1:7" ht="15">
      <c r="A283" s="7"/>
      <c r="B283" s="27" t="s">
        <v>37</v>
      </c>
      <c r="C283" s="2">
        <v>2.5</v>
      </c>
      <c r="D283" s="2">
        <v>0.08</v>
      </c>
      <c r="E283" s="11">
        <f t="shared" si="20"/>
        <v>0.032</v>
      </c>
      <c r="F283" s="14"/>
      <c r="G283" s="18"/>
    </row>
    <row r="284" spans="1:7" ht="15">
      <c r="A284" s="7"/>
      <c r="B284" s="27" t="s">
        <v>36</v>
      </c>
      <c r="C284" s="2">
        <v>0.5</v>
      </c>
      <c r="D284" s="2">
        <v>0.025</v>
      </c>
      <c r="E284" s="11">
        <f t="shared" si="20"/>
        <v>0.05</v>
      </c>
      <c r="F284" s="14"/>
      <c r="G284" s="18"/>
    </row>
    <row r="285" spans="1:7" ht="15">
      <c r="A285" s="7"/>
      <c r="B285" s="27" t="s">
        <v>20</v>
      </c>
      <c r="C285" s="2">
        <v>3.95</v>
      </c>
      <c r="D285" s="2">
        <v>0.099</v>
      </c>
      <c r="E285" s="11">
        <f t="shared" si="20"/>
        <v>0.025063291139240506</v>
      </c>
      <c r="F285" s="7"/>
      <c r="G285" s="7"/>
    </row>
    <row r="286" spans="1:7" ht="15">
      <c r="A286" s="7"/>
      <c r="B286" s="45" t="s">
        <v>58</v>
      </c>
      <c r="C286" s="35">
        <f>SUM(C279:C285)</f>
        <v>25.25</v>
      </c>
      <c r="D286" s="35">
        <f>SUM(D279:D285)</f>
        <v>0.42600000000000005</v>
      </c>
      <c r="E286" s="36">
        <f>D286/C286</f>
        <v>0.016871287128712872</v>
      </c>
      <c r="F286" s="7"/>
      <c r="G286" s="7"/>
    </row>
    <row r="287" spans="1:7" ht="15">
      <c r="A287" s="7"/>
      <c r="B287" s="121" t="s">
        <v>99</v>
      </c>
      <c r="C287" s="122"/>
      <c r="D287" s="122"/>
      <c r="E287" s="123"/>
      <c r="F287" s="7"/>
      <c r="G287" s="7"/>
    </row>
    <row r="288" spans="1:7" ht="15">
      <c r="A288" s="7"/>
      <c r="B288" s="27" t="s">
        <v>51</v>
      </c>
      <c r="C288" s="2">
        <v>26.4</v>
      </c>
      <c r="D288" s="2">
        <v>0</v>
      </c>
      <c r="E288" s="11">
        <f>D288/C288</f>
        <v>0</v>
      </c>
      <c r="F288" s="7"/>
      <c r="G288" s="7"/>
    </row>
    <row r="289" spans="1:7" ht="24">
      <c r="A289" s="7"/>
      <c r="B289" s="22" t="s">
        <v>52</v>
      </c>
      <c r="C289" s="2">
        <v>19.5</v>
      </c>
      <c r="D289" s="2">
        <v>0</v>
      </c>
      <c r="E289" s="11">
        <f aca="true" t="shared" si="21" ref="E289:E295">D289/C289</f>
        <v>0</v>
      </c>
      <c r="F289" s="7"/>
      <c r="G289" s="16"/>
    </row>
    <row r="290" spans="1:7" ht="15">
      <c r="A290" s="7"/>
      <c r="B290" s="27" t="s">
        <v>19</v>
      </c>
      <c r="C290" s="2">
        <v>2.4</v>
      </c>
      <c r="D290" s="2">
        <v>0.061</v>
      </c>
      <c r="E290" s="11">
        <f>D290/C290</f>
        <v>0.025416666666666667</v>
      </c>
      <c r="F290" s="16"/>
      <c r="G290" s="18"/>
    </row>
    <row r="291" spans="1:7" ht="15">
      <c r="A291" s="7"/>
      <c r="B291" s="27" t="s">
        <v>22</v>
      </c>
      <c r="C291" s="2">
        <v>2.5</v>
      </c>
      <c r="D291" s="2">
        <v>0.032</v>
      </c>
      <c r="E291" s="11">
        <f>D291/C291</f>
        <v>0.0128</v>
      </c>
      <c r="F291" s="16"/>
      <c r="G291" s="18"/>
    </row>
    <row r="292" spans="1:7" ht="15">
      <c r="A292" s="7"/>
      <c r="B292" s="27" t="s">
        <v>37</v>
      </c>
      <c r="C292" s="2">
        <v>4.5</v>
      </c>
      <c r="D292" s="2">
        <v>0.12200000000000001</v>
      </c>
      <c r="E292" s="11">
        <f t="shared" si="21"/>
        <v>0.027111111111111114</v>
      </c>
      <c r="F292" s="7"/>
      <c r="G292" s="7"/>
    </row>
    <row r="293" spans="1:7" ht="15">
      <c r="A293" s="7"/>
      <c r="B293" s="27" t="s">
        <v>36</v>
      </c>
      <c r="C293" s="2">
        <v>0.95</v>
      </c>
      <c r="D293" s="2">
        <v>0.053</v>
      </c>
      <c r="E293" s="11">
        <f t="shared" si="21"/>
        <v>0.05578947368421053</v>
      </c>
      <c r="F293" s="7"/>
      <c r="G293" s="7"/>
    </row>
    <row r="294" spans="1:7" ht="15">
      <c r="A294" s="7"/>
      <c r="B294" s="27" t="s">
        <v>20</v>
      </c>
      <c r="C294" s="2">
        <v>9</v>
      </c>
      <c r="D294" s="2">
        <v>0.049</v>
      </c>
      <c r="E294" s="11">
        <f t="shared" si="21"/>
        <v>0.0054444444444444445</v>
      </c>
      <c r="F294" s="16"/>
      <c r="G294" s="18"/>
    </row>
    <row r="295" spans="1:7" ht="15">
      <c r="A295" s="7"/>
      <c r="B295" s="27" t="s">
        <v>131</v>
      </c>
      <c r="C295" s="2">
        <v>0.47</v>
      </c>
      <c r="D295" s="2">
        <v>0.001</v>
      </c>
      <c r="E295" s="11">
        <f t="shared" si="21"/>
        <v>0.002127659574468085</v>
      </c>
      <c r="F295" s="16"/>
      <c r="G295" s="18"/>
    </row>
    <row r="296" spans="1:7" ht="15">
      <c r="A296" s="7"/>
      <c r="B296" s="45" t="s">
        <v>58</v>
      </c>
      <c r="C296" s="35">
        <f>SUM(C288:C295)</f>
        <v>65.72</v>
      </c>
      <c r="D296" s="35">
        <f>SUM(D288:D295)</f>
        <v>0.318</v>
      </c>
      <c r="E296" s="36">
        <f>D296/C296</f>
        <v>0.004838709677419355</v>
      </c>
      <c r="F296" s="16"/>
      <c r="G296" s="18"/>
    </row>
    <row r="297" spans="1:7" ht="15">
      <c r="A297" s="7"/>
      <c r="B297" s="121" t="s">
        <v>100</v>
      </c>
      <c r="C297" s="122"/>
      <c r="D297" s="122"/>
      <c r="E297" s="123"/>
      <c r="F297" s="16"/>
      <c r="G297" s="18"/>
    </row>
    <row r="298" spans="1:7" ht="15">
      <c r="A298" s="7"/>
      <c r="B298" s="27" t="s">
        <v>34</v>
      </c>
      <c r="C298" s="2">
        <v>40</v>
      </c>
      <c r="D298" s="2">
        <v>0</v>
      </c>
      <c r="E298" s="11">
        <f>D298/C298</f>
        <v>0</v>
      </c>
      <c r="F298" s="16"/>
      <c r="G298" s="18"/>
    </row>
    <row r="299" spans="1:7" ht="15">
      <c r="A299" s="7"/>
      <c r="B299" s="121" t="s">
        <v>106</v>
      </c>
      <c r="C299" s="122"/>
      <c r="D299" s="122"/>
      <c r="E299" s="123"/>
      <c r="F299" s="16"/>
      <c r="G299" s="18"/>
    </row>
    <row r="300" spans="1:7" ht="15">
      <c r="A300" s="7"/>
      <c r="B300" s="27" t="s">
        <v>34</v>
      </c>
      <c r="C300" s="2">
        <v>10</v>
      </c>
      <c r="D300" s="2">
        <v>0</v>
      </c>
      <c r="E300" s="11">
        <f>D300/C300</f>
        <v>0</v>
      </c>
      <c r="F300" s="16"/>
      <c r="G300" s="18"/>
    </row>
    <row r="301" spans="1:7" ht="36.75">
      <c r="A301" s="7"/>
      <c r="B301" s="48" t="s">
        <v>62</v>
      </c>
      <c r="C301" s="35">
        <f>C300+C296+C286+C277+C268+C258+C248+C235+C224+C213+C203+C298</f>
        <v>3093.26</v>
      </c>
      <c r="D301" s="35">
        <f>D300+D296+D286+D277+D268+D258+D248+D235+D224+D213+D203+D298</f>
        <v>53.926</v>
      </c>
      <c r="E301" s="36">
        <f>D301/C301</f>
        <v>0.01743338742944337</v>
      </c>
      <c r="F301" s="16"/>
      <c r="G301" s="18"/>
    </row>
    <row r="302" spans="1:7" ht="15" customHeight="1">
      <c r="A302" s="7"/>
      <c r="B302" s="135" t="s">
        <v>70</v>
      </c>
      <c r="C302" s="136"/>
      <c r="D302" s="136"/>
      <c r="E302" s="137"/>
      <c r="F302" s="16"/>
      <c r="G302" s="18"/>
    </row>
    <row r="303" spans="1:7" ht="15">
      <c r="A303" s="7"/>
      <c r="B303" s="29" t="s">
        <v>50</v>
      </c>
      <c r="C303" s="53">
        <v>0.7</v>
      </c>
      <c r="D303" s="53">
        <v>0</v>
      </c>
      <c r="E303" s="54">
        <f>D303/C303</f>
        <v>0</v>
      </c>
      <c r="F303" s="16"/>
      <c r="G303" s="18"/>
    </row>
    <row r="304" spans="1:7" ht="15">
      <c r="A304" s="7"/>
      <c r="B304" s="29" t="s">
        <v>46</v>
      </c>
      <c r="C304" s="53">
        <v>250</v>
      </c>
      <c r="D304" s="53">
        <v>0</v>
      </c>
      <c r="E304" s="54">
        <f aca="true" t="shared" si="22" ref="E304:E312">D304/C304</f>
        <v>0</v>
      </c>
      <c r="F304" s="16"/>
      <c r="G304" s="18"/>
    </row>
    <row r="305" spans="1:7" ht="24.75">
      <c r="A305" s="7"/>
      <c r="B305" s="29" t="s">
        <v>52</v>
      </c>
      <c r="C305" s="53">
        <v>450</v>
      </c>
      <c r="D305" s="53">
        <v>0</v>
      </c>
      <c r="E305" s="54">
        <f t="shared" si="22"/>
        <v>0</v>
      </c>
      <c r="F305" s="16"/>
      <c r="G305" s="18"/>
    </row>
    <row r="306" spans="1:7" ht="24.75">
      <c r="A306" s="7"/>
      <c r="B306" s="29" t="s">
        <v>37</v>
      </c>
      <c r="C306" s="53">
        <v>14</v>
      </c>
      <c r="D306" s="53">
        <v>0.495</v>
      </c>
      <c r="E306" s="54">
        <f t="shared" si="22"/>
        <v>0.03535714285714286</v>
      </c>
      <c r="F306" s="16"/>
      <c r="G306" s="18"/>
    </row>
    <row r="307" spans="1:7" ht="15">
      <c r="A307" s="7"/>
      <c r="B307" s="29" t="s">
        <v>22</v>
      </c>
      <c r="C307" s="53">
        <v>13</v>
      </c>
      <c r="D307" s="53">
        <v>0</v>
      </c>
      <c r="E307" s="54">
        <f t="shared" si="22"/>
        <v>0</v>
      </c>
      <c r="F307" s="16"/>
      <c r="G307" s="18"/>
    </row>
    <row r="308" spans="1:7" ht="24.75">
      <c r="A308" s="7"/>
      <c r="B308" s="29" t="s">
        <v>20</v>
      </c>
      <c r="C308" s="53">
        <v>20</v>
      </c>
      <c r="D308" s="53">
        <v>0.001</v>
      </c>
      <c r="E308" s="54">
        <f t="shared" si="22"/>
        <v>5E-05</v>
      </c>
      <c r="F308" s="16"/>
      <c r="G308" s="18"/>
    </row>
    <row r="309" spans="1:7" ht="24.75">
      <c r="A309" s="7"/>
      <c r="B309" s="29" t="s">
        <v>40</v>
      </c>
      <c r="C309" s="53">
        <v>11</v>
      </c>
      <c r="D309" s="53">
        <v>0</v>
      </c>
      <c r="E309" s="54">
        <f t="shared" si="22"/>
        <v>0</v>
      </c>
      <c r="F309" s="16"/>
      <c r="G309" s="18"/>
    </row>
    <row r="310" spans="1:7" ht="15">
      <c r="A310" s="7"/>
      <c r="B310" s="29" t="s">
        <v>19</v>
      </c>
      <c r="C310" s="53">
        <v>6</v>
      </c>
      <c r="D310" s="53">
        <v>0.019</v>
      </c>
      <c r="E310" s="54">
        <f t="shared" si="22"/>
        <v>0.0031666666666666666</v>
      </c>
      <c r="F310" s="16"/>
      <c r="G310" s="18"/>
    </row>
    <row r="311" spans="1:7" ht="15">
      <c r="A311" s="7"/>
      <c r="B311" s="29" t="s">
        <v>36</v>
      </c>
      <c r="C311" s="53">
        <v>20</v>
      </c>
      <c r="D311" s="53">
        <v>0.198</v>
      </c>
      <c r="E311" s="54">
        <f t="shared" si="22"/>
        <v>0.0099</v>
      </c>
      <c r="F311" s="16"/>
      <c r="G311" s="18"/>
    </row>
    <row r="312" spans="1:7" ht="24.75">
      <c r="A312" s="7"/>
      <c r="B312" s="29" t="s">
        <v>113</v>
      </c>
      <c r="C312" s="53">
        <v>2</v>
      </c>
      <c r="D312" s="53">
        <v>0</v>
      </c>
      <c r="E312" s="54">
        <f t="shared" si="22"/>
        <v>0</v>
      </c>
      <c r="F312" s="16"/>
      <c r="G312" s="18"/>
    </row>
    <row r="313" spans="1:7" ht="15">
      <c r="A313" s="7"/>
      <c r="B313" s="51" t="s">
        <v>58</v>
      </c>
      <c r="C313" s="35">
        <f>SUM(C303:C312)</f>
        <v>786.7</v>
      </c>
      <c r="D313" s="35">
        <f>SUM(D303:D312)</f>
        <v>0.7130000000000001</v>
      </c>
      <c r="E313" s="55">
        <f>D313/C313</f>
        <v>0.0009063175289182662</v>
      </c>
      <c r="F313" s="16"/>
      <c r="G313" s="18"/>
    </row>
    <row r="314" spans="1:7" ht="15" customHeight="1">
      <c r="A314" s="7"/>
      <c r="B314" s="135" t="s">
        <v>71</v>
      </c>
      <c r="C314" s="138"/>
      <c r="D314" s="138"/>
      <c r="E314" s="139"/>
      <c r="F314" s="16"/>
      <c r="G314" s="18"/>
    </row>
    <row r="315" spans="1:7" ht="15">
      <c r="A315" s="7"/>
      <c r="B315" s="29" t="s">
        <v>46</v>
      </c>
      <c r="C315" s="2">
        <v>5.95</v>
      </c>
      <c r="D315" s="2">
        <v>0.004</v>
      </c>
      <c r="E315" s="54">
        <f>D315/C315</f>
        <v>0.0006722689075630252</v>
      </c>
      <c r="F315" s="16"/>
      <c r="G315" s="18"/>
    </row>
    <row r="316" spans="1:7" ht="60">
      <c r="A316" s="7"/>
      <c r="B316" s="17" t="s">
        <v>72</v>
      </c>
      <c r="C316" s="2">
        <v>199.95</v>
      </c>
      <c r="D316" s="2">
        <v>0</v>
      </c>
      <c r="E316" s="63">
        <f aca="true" t="shared" si="23" ref="E316:E329">D316/C316</f>
        <v>0</v>
      </c>
      <c r="F316" s="16"/>
      <c r="G316" s="18"/>
    </row>
    <row r="317" spans="1:7" ht="24.75">
      <c r="A317" s="7"/>
      <c r="B317" s="29" t="s">
        <v>37</v>
      </c>
      <c r="C317" s="2">
        <v>273.8</v>
      </c>
      <c r="D317" s="2">
        <v>116.666</v>
      </c>
      <c r="E317" s="54">
        <f t="shared" si="23"/>
        <v>0.42609934258582904</v>
      </c>
      <c r="F317" s="16"/>
      <c r="G317" s="18"/>
    </row>
    <row r="318" spans="1:7" ht="15">
      <c r="A318" s="7"/>
      <c r="B318" s="29" t="s">
        <v>22</v>
      </c>
      <c r="C318" s="2">
        <v>77.8</v>
      </c>
      <c r="D318" s="2">
        <v>2.011</v>
      </c>
      <c r="E318" s="54">
        <f t="shared" si="23"/>
        <v>0.02584832904884319</v>
      </c>
      <c r="F318" s="16"/>
      <c r="G318" s="18"/>
    </row>
    <row r="319" spans="1:7" ht="15">
      <c r="A319" s="7"/>
      <c r="B319" s="29" t="s">
        <v>16</v>
      </c>
      <c r="C319" s="2">
        <v>4.98</v>
      </c>
      <c r="D319" s="2">
        <v>0</v>
      </c>
      <c r="E319" s="54">
        <f t="shared" si="23"/>
        <v>0</v>
      </c>
      <c r="F319" s="16"/>
      <c r="G319" s="18"/>
    </row>
    <row r="320" spans="1:7" ht="24.75">
      <c r="A320" s="7"/>
      <c r="B320" s="29" t="s">
        <v>75</v>
      </c>
      <c r="C320" s="2">
        <v>165.5</v>
      </c>
      <c r="D320" s="2">
        <v>4.394</v>
      </c>
      <c r="E320" s="54">
        <f t="shared" si="23"/>
        <v>0.026549848942598188</v>
      </c>
      <c r="F320" s="16"/>
      <c r="G320" s="18"/>
    </row>
    <row r="321" spans="1:7" ht="15">
      <c r="A321" s="7"/>
      <c r="B321" s="29" t="s">
        <v>48</v>
      </c>
      <c r="C321" s="2">
        <v>4.95</v>
      </c>
      <c r="D321" s="2">
        <v>0.134</v>
      </c>
      <c r="E321" s="54">
        <f t="shared" si="23"/>
        <v>0.02707070707070707</v>
      </c>
      <c r="F321" s="16"/>
      <c r="G321" s="18"/>
    </row>
    <row r="322" spans="1:7" ht="15">
      <c r="A322" s="7"/>
      <c r="B322" s="29" t="s">
        <v>49</v>
      </c>
      <c r="C322" s="2">
        <v>17.95</v>
      </c>
      <c r="D322" s="2">
        <v>2.644</v>
      </c>
      <c r="E322" s="54">
        <f t="shared" si="23"/>
        <v>0.14729805013927577</v>
      </c>
      <c r="F322" s="16"/>
      <c r="G322" s="18"/>
    </row>
    <row r="323" spans="1:7" ht="15">
      <c r="A323" s="7"/>
      <c r="B323" s="29" t="s">
        <v>146</v>
      </c>
      <c r="C323" s="2">
        <v>4.98</v>
      </c>
      <c r="D323" s="2">
        <v>0</v>
      </c>
      <c r="E323" s="54">
        <f t="shared" si="23"/>
        <v>0</v>
      </c>
      <c r="F323" s="16"/>
      <c r="G323" s="18"/>
    </row>
    <row r="324" spans="1:7" ht="24.75">
      <c r="A324" s="7"/>
      <c r="B324" s="29" t="s">
        <v>20</v>
      </c>
      <c r="C324" s="2">
        <v>85.8</v>
      </c>
      <c r="D324" s="2">
        <v>2.853</v>
      </c>
      <c r="E324" s="54">
        <f t="shared" si="23"/>
        <v>0.03325174825174825</v>
      </c>
      <c r="F324" s="16"/>
      <c r="G324" s="18"/>
    </row>
    <row r="325" spans="1:7" ht="15">
      <c r="A325" s="7"/>
      <c r="B325" s="29" t="s">
        <v>78</v>
      </c>
      <c r="C325" s="2">
        <v>75.7</v>
      </c>
      <c r="D325" s="2">
        <v>8.124</v>
      </c>
      <c r="E325" s="54">
        <f t="shared" si="23"/>
        <v>0.10731836195508587</v>
      </c>
      <c r="F325" s="16"/>
      <c r="G325" s="18"/>
    </row>
    <row r="326" spans="1:7" ht="24.75">
      <c r="A326" s="7"/>
      <c r="B326" s="29" t="s">
        <v>40</v>
      </c>
      <c r="C326" s="2">
        <v>119.9</v>
      </c>
      <c r="D326" s="2">
        <v>0.086</v>
      </c>
      <c r="E326" s="54">
        <f t="shared" si="23"/>
        <v>0.0007172643869891575</v>
      </c>
      <c r="F326" s="16"/>
      <c r="G326" s="18"/>
    </row>
    <row r="327" spans="1:7" ht="15">
      <c r="A327" s="7"/>
      <c r="B327" s="29" t="s">
        <v>19</v>
      </c>
      <c r="C327" s="2">
        <v>49.8</v>
      </c>
      <c r="D327" s="2">
        <v>9.862</v>
      </c>
      <c r="E327" s="54">
        <f t="shared" si="23"/>
        <v>0.19803212851405624</v>
      </c>
      <c r="F327" s="16"/>
      <c r="G327" s="18"/>
    </row>
    <row r="328" spans="1:7" ht="15">
      <c r="A328" s="7"/>
      <c r="B328" s="29" t="s">
        <v>36</v>
      </c>
      <c r="C328" s="2">
        <v>4.95</v>
      </c>
      <c r="D328" s="2">
        <v>0.014</v>
      </c>
      <c r="E328" s="54">
        <f t="shared" si="23"/>
        <v>0.0028282828282828283</v>
      </c>
      <c r="F328" s="16"/>
      <c r="G328" s="18"/>
    </row>
    <row r="329" spans="1:7" ht="15">
      <c r="A329" s="7"/>
      <c r="B329" s="29" t="s">
        <v>131</v>
      </c>
      <c r="C329" s="2">
        <v>6.89</v>
      </c>
      <c r="D329" s="2">
        <v>0.053</v>
      </c>
      <c r="E329" s="54">
        <f t="shared" si="23"/>
        <v>0.007692307692307693</v>
      </c>
      <c r="F329" s="16"/>
      <c r="G329" s="18"/>
    </row>
    <row r="330" spans="1:7" ht="15">
      <c r="A330" s="7"/>
      <c r="B330" s="51" t="s">
        <v>58</v>
      </c>
      <c r="C330" s="35">
        <f>SUM(C315:C329)</f>
        <v>1098.9000000000003</v>
      </c>
      <c r="D330" s="35">
        <f>SUM(D315:D329)</f>
        <v>146.84500000000003</v>
      </c>
      <c r="E330" s="55">
        <f>D330/C330</f>
        <v>0.13362908362908363</v>
      </c>
      <c r="F330" s="16"/>
      <c r="G330" s="18"/>
    </row>
    <row r="331" spans="1:7" ht="15" customHeight="1">
      <c r="A331" s="7"/>
      <c r="B331" s="135" t="s">
        <v>79</v>
      </c>
      <c r="C331" s="138"/>
      <c r="D331" s="138"/>
      <c r="E331" s="139"/>
      <c r="F331" s="16"/>
      <c r="G331" s="18"/>
    </row>
    <row r="332" spans="1:7" ht="24.75">
      <c r="A332" s="7"/>
      <c r="B332" s="29" t="s">
        <v>37</v>
      </c>
      <c r="C332" s="2">
        <v>135</v>
      </c>
      <c r="D332" s="2">
        <v>11.308</v>
      </c>
      <c r="E332" s="54">
        <f>D332/C332</f>
        <v>0.08376296296296296</v>
      </c>
      <c r="F332" s="16"/>
      <c r="G332" s="18"/>
    </row>
    <row r="333" spans="1:7" ht="15">
      <c r="A333" s="7"/>
      <c r="B333" s="29" t="s">
        <v>22</v>
      </c>
      <c r="C333" s="2">
        <v>68.25</v>
      </c>
      <c r="D333" s="2">
        <v>1.388</v>
      </c>
      <c r="E333" s="54">
        <f aca="true" t="shared" si="24" ref="E333:E342">D333/C333</f>
        <v>0.020336996336996337</v>
      </c>
      <c r="F333" s="16"/>
      <c r="G333" s="18"/>
    </row>
    <row r="334" spans="1:7" ht="15">
      <c r="A334" s="7"/>
      <c r="B334" s="29" t="s">
        <v>74</v>
      </c>
      <c r="C334" s="2">
        <v>1</v>
      </c>
      <c r="D334" s="2">
        <v>0</v>
      </c>
      <c r="E334" s="54">
        <f t="shared" si="24"/>
        <v>0</v>
      </c>
      <c r="F334" s="16"/>
      <c r="G334" s="18"/>
    </row>
    <row r="335" spans="1:7" ht="15">
      <c r="A335" s="7"/>
      <c r="B335" s="29" t="s">
        <v>16</v>
      </c>
      <c r="C335" s="2">
        <v>8.85</v>
      </c>
      <c r="D335" s="2">
        <v>0.05</v>
      </c>
      <c r="E335" s="54">
        <f t="shared" si="24"/>
        <v>0.005649717514124295</v>
      </c>
      <c r="F335" s="16"/>
      <c r="G335" s="18"/>
    </row>
    <row r="336" spans="1:7" ht="15">
      <c r="A336" s="7"/>
      <c r="B336" s="29" t="s">
        <v>49</v>
      </c>
      <c r="C336" s="2">
        <v>4.99</v>
      </c>
      <c r="D336" s="2">
        <v>0.044</v>
      </c>
      <c r="E336" s="54">
        <f t="shared" si="24"/>
        <v>0.008817635270541082</v>
      </c>
      <c r="F336" s="16"/>
      <c r="G336" s="18"/>
    </row>
    <row r="337" spans="1:7" ht="15">
      <c r="A337" s="7"/>
      <c r="B337" s="29" t="s">
        <v>17</v>
      </c>
      <c r="C337" s="2">
        <v>1</v>
      </c>
      <c r="D337" s="2">
        <v>0</v>
      </c>
      <c r="E337" s="54">
        <f t="shared" si="24"/>
        <v>0</v>
      </c>
      <c r="F337" s="16"/>
      <c r="G337" s="18"/>
    </row>
    <row r="338" spans="1:7" ht="24.75">
      <c r="A338" s="7"/>
      <c r="B338" s="29" t="s">
        <v>20</v>
      </c>
      <c r="C338" s="2">
        <v>63.5</v>
      </c>
      <c r="D338" s="2">
        <v>0.249</v>
      </c>
      <c r="E338" s="54">
        <f t="shared" si="24"/>
        <v>0.003921259842519685</v>
      </c>
      <c r="F338" s="16"/>
      <c r="G338" s="18"/>
    </row>
    <row r="339" spans="1:7" ht="24.75">
      <c r="A339" s="7"/>
      <c r="B339" s="29" t="s">
        <v>40</v>
      </c>
      <c r="C339" s="2">
        <v>19.95</v>
      </c>
      <c r="D339" s="2">
        <v>0</v>
      </c>
      <c r="E339" s="54">
        <f>D339/C339</f>
        <v>0</v>
      </c>
      <c r="F339" s="16"/>
      <c r="G339" s="18"/>
    </row>
    <row r="340" spans="1:7" ht="15">
      <c r="A340" s="7"/>
      <c r="B340" s="29" t="s">
        <v>19</v>
      </c>
      <c r="C340" s="2">
        <v>52.8</v>
      </c>
      <c r="D340" s="2">
        <v>2.898</v>
      </c>
      <c r="E340" s="54">
        <f>D340/C340</f>
        <v>0.05488636363636364</v>
      </c>
      <c r="F340" s="16"/>
      <c r="G340" s="18"/>
    </row>
    <row r="341" spans="1:7" ht="15">
      <c r="A341" s="7"/>
      <c r="B341" s="29" t="s">
        <v>36</v>
      </c>
      <c r="C341" s="2">
        <v>4.99</v>
      </c>
      <c r="D341" s="2">
        <v>0.008</v>
      </c>
      <c r="E341" s="54">
        <f>D341/C341</f>
        <v>0.0016032064128256513</v>
      </c>
      <c r="F341" s="16"/>
      <c r="G341" s="18"/>
    </row>
    <row r="342" spans="1:7" ht="15">
      <c r="A342" s="7"/>
      <c r="B342" s="29" t="s">
        <v>131</v>
      </c>
      <c r="C342" s="2">
        <v>2.97</v>
      </c>
      <c r="D342" s="2">
        <v>0</v>
      </c>
      <c r="E342" s="54">
        <f t="shared" si="24"/>
        <v>0</v>
      </c>
      <c r="F342" s="16"/>
      <c r="G342" s="18"/>
    </row>
    <row r="343" spans="1:7" ht="15">
      <c r="A343" s="7"/>
      <c r="B343" s="51" t="s">
        <v>58</v>
      </c>
      <c r="C343" s="35">
        <f>SUM(C332:C342)</f>
        <v>363.30000000000007</v>
      </c>
      <c r="D343" s="35">
        <f>SUM(D332:D342)</f>
        <v>15.945</v>
      </c>
      <c r="E343" s="55">
        <f>D343/C343</f>
        <v>0.043889347646573075</v>
      </c>
      <c r="F343" s="16"/>
      <c r="G343" s="18"/>
    </row>
    <row r="344" spans="1:7" ht="15" customHeight="1">
      <c r="A344" s="7"/>
      <c r="B344" s="135" t="s">
        <v>81</v>
      </c>
      <c r="C344" s="138"/>
      <c r="D344" s="138"/>
      <c r="E344" s="139"/>
      <c r="F344" s="16"/>
      <c r="G344" s="18"/>
    </row>
    <row r="345" spans="1:7" ht="24.75">
      <c r="A345" s="7"/>
      <c r="B345" s="29" t="s">
        <v>37</v>
      </c>
      <c r="C345" s="2">
        <v>65.7</v>
      </c>
      <c r="D345" s="2">
        <v>6.656</v>
      </c>
      <c r="E345" s="54">
        <f aca="true" t="shared" si="25" ref="E345:E350">D345/C345</f>
        <v>0.10130898021308979</v>
      </c>
      <c r="F345" s="16"/>
      <c r="G345" s="18"/>
    </row>
    <row r="346" spans="1:7" ht="15">
      <c r="A346" s="7"/>
      <c r="B346" s="29" t="s">
        <v>22</v>
      </c>
      <c r="C346" s="2">
        <v>13.85</v>
      </c>
      <c r="D346" s="2">
        <v>0.021</v>
      </c>
      <c r="E346" s="54">
        <f t="shared" si="25"/>
        <v>0.0015162454873646211</v>
      </c>
      <c r="F346" s="16"/>
      <c r="G346" s="18"/>
    </row>
    <row r="347" spans="1:7" ht="15">
      <c r="A347" s="7"/>
      <c r="B347" s="29" t="s">
        <v>16</v>
      </c>
      <c r="C347" s="2">
        <v>11.95</v>
      </c>
      <c r="D347" s="2">
        <v>0.252</v>
      </c>
      <c r="E347" s="54">
        <f t="shared" si="25"/>
        <v>0.021087866108786612</v>
      </c>
      <c r="F347" s="16"/>
      <c r="G347" s="18"/>
    </row>
    <row r="348" spans="1:7" ht="15">
      <c r="A348" s="7"/>
      <c r="B348" s="29" t="s">
        <v>49</v>
      </c>
      <c r="C348" s="2">
        <v>7.95</v>
      </c>
      <c r="D348" s="2">
        <v>0</v>
      </c>
      <c r="E348" s="54">
        <f t="shared" si="25"/>
        <v>0</v>
      </c>
      <c r="F348" s="16"/>
      <c r="G348" s="18"/>
    </row>
    <row r="349" spans="1:7" ht="24.75">
      <c r="A349" s="7"/>
      <c r="B349" s="29" t="s">
        <v>20</v>
      </c>
      <c r="C349" s="2">
        <v>32.8</v>
      </c>
      <c r="D349" s="2">
        <v>0.054</v>
      </c>
      <c r="E349" s="54">
        <f t="shared" si="25"/>
        <v>0.0016463414634146343</v>
      </c>
      <c r="F349" s="16"/>
      <c r="G349" s="18"/>
    </row>
    <row r="350" spans="1:7" ht="24.75">
      <c r="A350" s="7"/>
      <c r="B350" s="29" t="s">
        <v>40</v>
      </c>
      <c r="C350" s="2">
        <v>4.99</v>
      </c>
      <c r="D350" s="2">
        <v>0</v>
      </c>
      <c r="E350" s="54">
        <f t="shared" si="25"/>
        <v>0</v>
      </c>
      <c r="F350" s="16"/>
      <c r="G350" s="18"/>
    </row>
    <row r="351" spans="1:7" ht="15">
      <c r="A351" s="7"/>
      <c r="B351" s="29" t="s">
        <v>19</v>
      </c>
      <c r="C351" s="2">
        <v>19.95</v>
      </c>
      <c r="D351" s="2">
        <v>1.702</v>
      </c>
      <c r="E351" s="54">
        <v>0</v>
      </c>
      <c r="F351" s="16"/>
      <c r="G351" s="18"/>
    </row>
    <row r="352" spans="1:7" ht="15">
      <c r="A352" s="7"/>
      <c r="B352" s="29" t="s">
        <v>36</v>
      </c>
      <c r="C352" s="2">
        <v>4.99</v>
      </c>
      <c r="D352" s="2">
        <v>0</v>
      </c>
      <c r="E352" s="54">
        <v>0</v>
      </c>
      <c r="F352" s="16"/>
      <c r="G352" s="18"/>
    </row>
    <row r="353" spans="1:7" ht="15">
      <c r="A353" s="7"/>
      <c r="B353" s="29" t="s">
        <v>131</v>
      </c>
      <c r="C353" s="2">
        <v>1.98</v>
      </c>
      <c r="D353" s="2">
        <v>0</v>
      </c>
      <c r="E353" s="54">
        <v>0</v>
      </c>
      <c r="F353" s="16"/>
      <c r="G353" s="18"/>
    </row>
    <row r="354" spans="1:7" ht="15">
      <c r="A354" s="7"/>
      <c r="B354" s="51" t="s">
        <v>58</v>
      </c>
      <c r="C354" s="35">
        <f>SUM(C345:C353)</f>
        <v>164.16</v>
      </c>
      <c r="D354" s="35">
        <f>SUM(D345:D353)</f>
        <v>8.684999999999999</v>
      </c>
      <c r="E354" s="55">
        <f>D354/C354</f>
        <v>0.052905701754385956</v>
      </c>
      <c r="F354" s="16"/>
      <c r="G354" s="18"/>
    </row>
    <row r="355" spans="1:7" ht="15" customHeight="1">
      <c r="A355" s="7"/>
      <c r="B355" s="135" t="s">
        <v>82</v>
      </c>
      <c r="C355" s="138"/>
      <c r="D355" s="138"/>
      <c r="E355" s="139"/>
      <c r="F355" s="16"/>
      <c r="G355" s="18"/>
    </row>
    <row r="356" spans="1:7" ht="60.75">
      <c r="A356" s="7"/>
      <c r="B356" s="29" t="s">
        <v>72</v>
      </c>
      <c r="C356" s="2">
        <v>4.99</v>
      </c>
      <c r="D356" s="2">
        <v>0</v>
      </c>
      <c r="E356" s="54">
        <f aca="true" t="shared" si="26" ref="E356:E370">D356/C356</f>
        <v>0</v>
      </c>
      <c r="F356" s="16"/>
      <c r="G356" s="18"/>
    </row>
    <row r="357" spans="1:7" ht="24.75">
      <c r="A357" s="7"/>
      <c r="B357" s="29" t="s">
        <v>37</v>
      </c>
      <c r="C357" s="2">
        <v>129.7</v>
      </c>
      <c r="D357" s="2">
        <v>0.614</v>
      </c>
      <c r="E357" s="54">
        <f t="shared" si="26"/>
        <v>0.004734001542020047</v>
      </c>
      <c r="F357" s="16"/>
      <c r="G357" s="18"/>
    </row>
    <row r="358" spans="1:7" ht="15">
      <c r="A358" s="7"/>
      <c r="B358" s="29" t="s">
        <v>22</v>
      </c>
      <c r="C358" s="2">
        <v>119.85</v>
      </c>
      <c r="D358" s="2">
        <v>0</v>
      </c>
      <c r="E358" s="54">
        <f t="shared" si="26"/>
        <v>0</v>
      </c>
      <c r="F358" s="16"/>
      <c r="G358" s="18"/>
    </row>
    <row r="359" spans="1:7" ht="15">
      <c r="A359" s="7"/>
      <c r="B359" s="29" t="s">
        <v>38</v>
      </c>
      <c r="C359" s="2">
        <v>9.99</v>
      </c>
      <c r="D359" s="2">
        <v>0</v>
      </c>
      <c r="E359" s="54">
        <f t="shared" si="26"/>
        <v>0</v>
      </c>
      <c r="F359" s="16"/>
      <c r="G359" s="18"/>
    </row>
    <row r="360" spans="1:7" ht="15">
      <c r="A360" s="7"/>
      <c r="B360" s="29" t="s">
        <v>16</v>
      </c>
      <c r="C360" s="2">
        <v>34.98</v>
      </c>
      <c r="D360" s="2">
        <v>0</v>
      </c>
      <c r="E360" s="54">
        <f t="shared" si="26"/>
        <v>0</v>
      </c>
      <c r="F360" s="16"/>
      <c r="G360" s="18"/>
    </row>
    <row r="361" spans="1:7" ht="15">
      <c r="A361" s="7"/>
      <c r="B361" s="29" t="s">
        <v>48</v>
      </c>
      <c r="C361" s="2">
        <v>2.99</v>
      </c>
      <c r="D361" s="2">
        <v>0</v>
      </c>
      <c r="E361" s="54">
        <f t="shared" si="26"/>
        <v>0</v>
      </c>
      <c r="F361" s="16"/>
      <c r="G361" s="18"/>
    </row>
    <row r="362" spans="1:7" ht="15">
      <c r="A362" s="7"/>
      <c r="B362" s="29" t="s">
        <v>49</v>
      </c>
      <c r="C362" s="2">
        <v>34.95</v>
      </c>
      <c r="D362" s="2">
        <v>0</v>
      </c>
      <c r="E362" s="54">
        <f t="shared" si="26"/>
        <v>0</v>
      </c>
      <c r="F362" s="16"/>
      <c r="G362" s="18"/>
    </row>
    <row r="363" spans="1:7" ht="15">
      <c r="A363" s="7"/>
      <c r="B363" s="29" t="s">
        <v>146</v>
      </c>
      <c r="C363" s="2">
        <v>4.98</v>
      </c>
      <c r="D363" s="2">
        <v>0</v>
      </c>
      <c r="E363" s="54">
        <f t="shared" si="26"/>
        <v>0</v>
      </c>
      <c r="F363" s="16"/>
      <c r="G363" s="18"/>
    </row>
    <row r="364" spans="1:7" ht="15">
      <c r="A364" s="7"/>
      <c r="B364" s="29" t="s">
        <v>76</v>
      </c>
      <c r="C364" s="2">
        <v>2.99</v>
      </c>
      <c r="D364" s="2">
        <v>0</v>
      </c>
      <c r="E364" s="54">
        <f t="shared" si="26"/>
        <v>0</v>
      </c>
      <c r="F364" s="16"/>
      <c r="G364" s="18"/>
    </row>
    <row r="365" spans="1:7" ht="15">
      <c r="A365" s="7"/>
      <c r="B365" s="29" t="s">
        <v>77</v>
      </c>
      <c r="C365" s="2">
        <v>2.99</v>
      </c>
      <c r="D365" s="2">
        <v>0</v>
      </c>
      <c r="E365" s="54">
        <f t="shared" si="26"/>
        <v>0</v>
      </c>
      <c r="F365" s="16"/>
      <c r="G365" s="18"/>
    </row>
    <row r="366" spans="1:7" ht="24.75">
      <c r="A366" s="7"/>
      <c r="B366" s="29" t="s">
        <v>39</v>
      </c>
      <c r="C366" s="2">
        <v>9.95</v>
      </c>
      <c r="D366" s="2">
        <v>0.0409</v>
      </c>
      <c r="E366" s="54">
        <f t="shared" si="26"/>
        <v>0.004110552763819096</v>
      </c>
      <c r="F366" s="16"/>
      <c r="G366" s="18"/>
    </row>
    <row r="367" spans="1:7" ht="15">
      <c r="A367" s="7"/>
      <c r="B367" s="29" t="s">
        <v>112</v>
      </c>
      <c r="C367" s="2">
        <v>209.8</v>
      </c>
      <c r="D367" s="2">
        <v>0</v>
      </c>
      <c r="E367" s="54">
        <f t="shared" si="26"/>
        <v>0</v>
      </c>
      <c r="F367" s="16"/>
      <c r="G367" s="18"/>
    </row>
    <row r="368" spans="1:7" ht="24.75">
      <c r="A368" s="7"/>
      <c r="B368" s="29" t="s">
        <v>40</v>
      </c>
      <c r="C368" s="2">
        <v>14.98</v>
      </c>
      <c r="D368" s="2">
        <v>0</v>
      </c>
      <c r="E368" s="54">
        <f t="shared" si="26"/>
        <v>0</v>
      </c>
      <c r="F368" s="16"/>
      <c r="G368" s="18"/>
    </row>
    <row r="369" spans="1:7" ht="15">
      <c r="A369" s="7"/>
      <c r="B369" s="29" t="s">
        <v>19</v>
      </c>
      <c r="C369" s="2">
        <v>49.95</v>
      </c>
      <c r="D369" s="2">
        <v>0.0067</v>
      </c>
      <c r="E369" s="54">
        <f t="shared" si="26"/>
        <v>0.00013413413413413414</v>
      </c>
      <c r="F369" s="16"/>
      <c r="G369" s="18"/>
    </row>
    <row r="370" spans="1:7" ht="15">
      <c r="A370" s="7"/>
      <c r="B370" s="29" t="s">
        <v>36</v>
      </c>
      <c r="C370" s="2">
        <v>14.99</v>
      </c>
      <c r="D370" s="2">
        <v>0</v>
      </c>
      <c r="E370" s="54">
        <f t="shared" si="26"/>
        <v>0</v>
      </c>
      <c r="F370" s="16"/>
      <c r="G370" s="18"/>
    </row>
    <row r="371" spans="1:7" ht="15">
      <c r="A371" s="7"/>
      <c r="B371" s="29" t="s">
        <v>131</v>
      </c>
      <c r="C371" s="2">
        <v>6.93</v>
      </c>
      <c r="D371" s="2">
        <v>0</v>
      </c>
      <c r="E371" s="54">
        <v>0</v>
      </c>
      <c r="F371" s="16"/>
      <c r="G371" s="18"/>
    </row>
    <row r="372" spans="1:7" ht="15">
      <c r="A372" s="7"/>
      <c r="B372" s="51" t="s">
        <v>58</v>
      </c>
      <c r="C372" s="35">
        <f>SUM(C356:C371)</f>
        <v>655.0100000000001</v>
      </c>
      <c r="D372" s="35">
        <f>SUM(D356:D371)</f>
        <v>0.6616000000000001</v>
      </c>
      <c r="E372" s="55">
        <f>D372/C372</f>
        <v>0.0010100609151005328</v>
      </c>
      <c r="F372" s="16"/>
      <c r="G372" s="18"/>
    </row>
    <row r="373" spans="1:7" ht="15" customHeight="1">
      <c r="A373" s="7"/>
      <c r="B373" s="135" t="s">
        <v>84</v>
      </c>
      <c r="C373" s="138"/>
      <c r="D373" s="138"/>
      <c r="E373" s="139"/>
      <c r="F373" s="16"/>
      <c r="G373" s="18"/>
    </row>
    <row r="374" spans="1:7" ht="24.75">
      <c r="A374" s="7"/>
      <c r="B374" s="29" t="s">
        <v>73</v>
      </c>
      <c r="C374" s="2">
        <v>1</v>
      </c>
      <c r="D374" s="2">
        <v>0</v>
      </c>
      <c r="E374" s="54">
        <f aca="true" t="shared" si="27" ref="E374:E391">D374/C374</f>
        <v>0</v>
      </c>
      <c r="F374" s="16"/>
      <c r="G374" s="18"/>
    </row>
    <row r="375" spans="1:7" ht="24.75">
      <c r="A375" s="7"/>
      <c r="B375" s="29" t="s">
        <v>37</v>
      </c>
      <c r="C375" s="2">
        <v>69.6</v>
      </c>
      <c r="D375" s="2">
        <v>39.11</v>
      </c>
      <c r="E375" s="54">
        <f t="shared" si="27"/>
        <v>0.5619252873563219</v>
      </c>
      <c r="F375" s="16"/>
      <c r="G375" s="18"/>
    </row>
    <row r="376" spans="1:7" ht="15">
      <c r="A376" s="7"/>
      <c r="B376" s="29" t="s">
        <v>22</v>
      </c>
      <c r="C376" s="2">
        <v>39.7</v>
      </c>
      <c r="D376" s="2">
        <v>21.401</v>
      </c>
      <c r="E376" s="54">
        <f t="shared" si="27"/>
        <v>0.5390680100755667</v>
      </c>
      <c r="F376" s="16"/>
      <c r="G376" s="18"/>
    </row>
    <row r="377" spans="1:7" ht="15">
      <c r="A377" s="7"/>
      <c r="B377" s="29" t="s">
        <v>74</v>
      </c>
      <c r="C377" s="2">
        <v>4.99</v>
      </c>
      <c r="D377" s="2">
        <v>3.051</v>
      </c>
      <c r="E377" s="54">
        <f t="shared" si="27"/>
        <v>0.6114228456913827</v>
      </c>
      <c r="F377" s="16"/>
      <c r="G377" s="18"/>
    </row>
    <row r="378" spans="1:7" ht="15">
      <c r="A378" s="7"/>
      <c r="B378" s="29" t="s">
        <v>16</v>
      </c>
      <c r="C378" s="2">
        <v>29.8</v>
      </c>
      <c r="D378" s="2">
        <v>14.106</v>
      </c>
      <c r="E378" s="54">
        <f t="shared" si="27"/>
        <v>0.47335570469798655</v>
      </c>
      <c r="F378" s="16"/>
      <c r="G378" s="18"/>
    </row>
    <row r="379" spans="1:7" ht="24.75">
      <c r="A379" s="7"/>
      <c r="B379" s="29" t="s">
        <v>75</v>
      </c>
      <c r="C379" s="2">
        <v>4.99</v>
      </c>
      <c r="D379" s="2">
        <v>2.686</v>
      </c>
      <c r="E379" s="54">
        <f t="shared" si="27"/>
        <v>0.5382765531062124</v>
      </c>
      <c r="F379" s="16"/>
      <c r="G379" s="18"/>
    </row>
    <row r="380" spans="1:7" ht="15">
      <c r="A380" s="7"/>
      <c r="B380" s="29" t="s">
        <v>48</v>
      </c>
      <c r="C380" s="2">
        <v>9.99</v>
      </c>
      <c r="D380" s="2">
        <v>5.734</v>
      </c>
      <c r="E380" s="54">
        <f t="shared" si="27"/>
        <v>0.573973973973974</v>
      </c>
      <c r="F380" s="16"/>
      <c r="G380" s="18"/>
    </row>
    <row r="381" spans="1:7" ht="15">
      <c r="A381" s="7"/>
      <c r="B381" s="29" t="s">
        <v>49</v>
      </c>
      <c r="C381" s="2">
        <v>19.8</v>
      </c>
      <c r="D381" s="2">
        <v>10.158</v>
      </c>
      <c r="E381" s="54">
        <f t="shared" si="27"/>
        <v>0.513030303030303</v>
      </c>
      <c r="F381" s="16"/>
      <c r="G381" s="18"/>
    </row>
    <row r="382" spans="1:7" ht="15">
      <c r="A382" s="7"/>
      <c r="B382" s="29" t="s">
        <v>17</v>
      </c>
      <c r="C382" s="2">
        <v>4.99</v>
      </c>
      <c r="D382" s="2">
        <v>0</v>
      </c>
      <c r="E382" s="54">
        <f t="shared" si="27"/>
        <v>0</v>
      </c>
      <c r="F382" s="16"/>
      <c r="G382" s="18"/>
    </row>
    <row r="383" spans="1:7" ht="15">
      <c r="A383" s="7"/>
      <c r="B383" s="29" t="s">
        <v>80</v>
      </c>
      <c r="C383" s="2">
        <v>4.99</v>
      </c>
      <c r="D383" s="2">
        <v>0</v>
      </c>
      <c r="E383" s="54">
        <f t="shared" si="27"/>
        <v>0</v>
      </c>
      <c r="F383" s="16"/>
      <c r="G383" s="18"/>
    </row>
    <row r="384" spans="1:7" ht="15">
      <c r="A384" s="7"/>
      <c r="B384" s="29" t="s">
        <v>146</v>
      </c>
      <c r="C384" s="2">
        <v>4.98</v>
      </c>
      <c r="D384" s="2">
        <v>0</v>
      </c>
      <c r="E384" s="54">
        <f t="shared" si="27"/>
        <v>0</v>
      </c>
      <c r="F384" s="16"/>
      <c r="G384" s="18"/>
    </row>
    <row r="385" spans="1:7" ht="15">
      <c r="A385" s="7"/>
      <c r="B385" s="29" t="s">
        <v>76</v>
      </c>
      <c r="C385" s="2">
        <v>1</v>
      </c>
      <c r="D385" s="2">
        <v>0</v>
      </c>
      <c r="E385" s="54">
        <f t="shared" si="27"/>
        <v>0</v>
      </c>
      <c r="F385" s="16"/>
      <c r="G385" s="18"/>
    </row>
    <row r="386" spans="1:7" ht="15">
      <c r="A386" s="7"/>
      <c r="B386" s="29" t="s">
        <v>77</v>
      </c>
      <c r="C386" s="2">
        <v>4.99</v>
      </c>
      <c r="D386" s="2">
        <v>0</v>
      </c>
      <c r="E386" s="54">
        <f t="shared" si="27"/>
        <v>0</v>
      </c>
      <c r="F386" s="16"/>
      <c r="G386" s="18"/>
    </row>
    <row r="387" spans="1:7" ht="15">
      <c r="A387" s="7"/>
      <c r="B387" s="29" t="s">
        <v>83</v>
      </c>
      <c r="C387" s="2">
        <v>4.99</v>
      </c>
      <c r="D387" s="2">
        <v>0</v>
      </c>
      <c r="E387" s="54">
        <f t="shared" si="27"/>
        <v>0</v>
      </c>
      <c r="F387" s="16"/>
      <c r="G387" s="18"/>
    </row>
    <row r="388" spans="1:7" ht="24.75">
      <c r="A388" s="7"/>
      <c r="B388" s="29" t="s">
        <v>39</v>
      </c>
      <c r="C388" s="2">
        <v>9.95</v>
      </c>
      <c r="D388" s="2">
        <v>5.856</v>
      </c>
      <c r="E388" s="54">
        <f t="shared" si="27"/>
        <v>0.5885427135678393</v>
      </c>
      <c r="F388" s="16"/>
      <c r="G388" s="18"/>
    </row>
    <row r="389" spans="1:7" ht="24.75">
      <c r="A389" s="7"/>
      <c r="B389" s="29" t="s">
        <v>20</v>
      </c>
      <c r="C389" s="2">
        <v>39.85</v>
      </c>
      <c r="D389" s="2">
        <v>20.119</v>
      </c>
      <c r="E389" s="54">
        <f t="shared" si="27"/>
        <v>0.5048682559598494</v>
      </c>
      <c r="F389" s="16"/>
      <c r="G389" s="18"/>
    </row>
    <row r="390" spans="1:7" ht="15">
      <c r="A390" s="7"/>
      <c r="B390" s="29" t="s">
        <v>78</v>
      </c>
      <c r="C390" s="2">
        <v>4.99</v>
      </c>
      <c r="D390" s="2">
        <v>3.035</v>
      </c>
      <c r="E390" s="54">
        <f t="shared" si="27"/>
        <v>0.6082164328657315</v>
      </c>
      <c r="F390" s="16"/>
      <c r="G390" s="18"/>
    </row>
    <row r="391" spans="1:7" ht="24.75">
      <c r="A391" s="7"/>
      <c r="B391" s="29" t="s">
        <v>40</v>
      </c>
      <c r="C391" s="2">
        <v>19.99</v>
      </c>
      <c r="D391" s="2">
        <v>0</v>
      </c>
      <c r="E391" s="54">
        <f t="shared" si="27"/>
        <v>0</v>
      </c>
      <c r="F391" s="16"/>
      <c r="G391" s="18"/>
    </row>
    <row r="392" spans="1:7" ht="15">
      <c r="A392" s="7"/>
      <c r="B392" s="29" t="s">
        <v>19</v>
      </c>
      <c r="C392" s="2">
        <v>19.9</v>
      </c>
      <c r="D392" s="2">
        <v>10.931</v>
      </c>
      <c r="E392" s="54">
        <v>0</v>
      </c>
      <c r="F392" s="16"/>
      <c r="G392" s="18"/>
    </row>
    <row r="393" spans="1:7" ht="15">
      <c r="A393" s="7"/>
      <c r="B393" s="29" t="s">
        <v>36</v>
      </c>
      <c r="C393" s="2">
        <v>4.99</v>
      </c>
      <c r="D393" s="2">
        <v>1.387</v>
      </c>
      <c r="E393" s="54">
        <v>0</v>
      </c>
      <c r="F393" s="16"/>
      <c r="G393" s="18"/>
    </row>
    <row r="394" spans="1:7" ht="15">
      <c r="A394" s="7"/>
      <c r="B394" s="29" t="s">
        <v>131</v>
      </c>
      <c r="C394" s="2">
        <v>3.96</v>
      </c>
      <c r="D394" s="2">
        <v>0</v>
      </c>
      <c r="E394" s="54">
        <v>0</v>
      </c>
      <c r="F394" s="16"/>
      <c r="G394" s="18"/>
    </row>
    <row r="395" spans="1:7" ht="15">
      <c r="A395" s="7"/>
      <c r="B395" s="51" t="s">
        <v>58</v>
      </c>
      <c r="C395" s="35">
        <f>SUM(C374:C394)</f>
        <v>309.44</v>
      </c>
      <c r="D395" s="35">
        <f>SUM(D374:D394)</f>
        <v>137.57399999999998</v>
      </c>
      <c r="E395" s="55">
        <f>D395/C395</f>
        <v>0.4445902275077559</v>
      </c>
      <c r="F395" s="16"/>
      <c r="G395" s="18"/>
    </row>
    <row r="396" spans="1:7" ht="15" customHeight="1">
      <c r="A396" s="7"/>
      <c r="B396" s="135" t="s">
        <v>85</v>
      </c>
      <c r="C396" s="138"/>
      <c r="D396" s="138"/>
      <c r="E396" s="139"/>
      <c r="F396" s="16"/>
      <c r="G396" s="18"/>
    </row>
    <row r="397" spans="1:7" ht="24.75">
      <c r="A397" s="7"/>
      <c r="B397" s="29" t="s">
        <v>37</v>
      </c>
      <c r="C397" s="2">
        <v>104.65</v>
      </c>
      <c r="D397" s="2">
        <v>40.253</v>
      </c>
      <c r="E397" s="54">
        <f aca="true" t="shared" si="28" ref="E397:E411">D397/C397</f>
        <v>0.3846440516005733</v>
      </c>
      <c r="F397" s="16"/>
      <c r="G397" s="18"/>
    </row>
    <row r="398" spans="1:7" ht="15">
      <c r="A398" s="7"/>
      <c r="B398" s="29" t="s">
        <v>22</v>
      </c>
      <c r="C398" s="2">
        <v>124.85</v>
      </c>
      <c r="D398" s="2">
        <v>2.833</v>
      </c>
      <c r="E398" s="54">
        <f t="shared" si="28"/>
        <v>0.022691229475370448</v>
      </c>
      <c r="F398" s="16"/>
      <c r="G398" s="18"/>
    </row>
    <row r="399" spans="1:7" ht="15">
      <c r="A399" s="7"/>
      <c r="B399" s="29" t="s">
        <v>74</v>
      </c>
      <c r="C399" s="2">
        <v>4.99</v>
      </c>
      <c r="D399" s="2">
        <v>0.36</v>
      </c>
      <c r="E399" s="54">
        <f t="shared" si="28"/>
        <v>0.0721442885771543</v>
      </c>
      <c r="F399" s="16"/>
      <c r="G399" s="18"/>
    </row>
    <row r="400" spans="1:7" ht="15">
      <c r="A400" s="7"/>
      <c r="B400" s="29" t="s">
        <v>16</v>
      </c>
      <c r="C400" s="2">
        <v>4.95</v>
      </c>
      <c r="D400" s="2">
        <v>0.014</v>
      </c>
      <c r="E400" s="54">
        <f t="shared" si="28"/>
        <v>0.0028282828282828283</v>
      </c>
      <c r="F400" s="16"/>
      <c r="G400" s="18"/>
    </row>
    <row r="401" spans="1:7" ht="24.75">
      <c r="A401" s="7"/>
      <c r="B401" s="29" t="s">
        <v>75</v>
      </c>
      <c r="C401" s="2">
        <v>23.85</v>
      </c>
      <c r="D401" s="2">
        <v>3.177</v>
      </c>
      <c r="E401" s="54">
        <f t="shared" si="28"/>
        <v>0.1332075471698113</v>
      </c>
      <c r="F401" s="16"/>
      <c r="G401" s="18"/>
    </row>
    <row r="402" spans="1:7" ht="15">
      <c r="A402" s="7"/>
      <c r="B402" s="29" t="s">
        <v>48</v>
      </c>
      <c r="C402" s="2">
        <v>16.99</v>
      </c>
      <c r="D402" s="2">
        <v>0.717</v>
      </c>
      <c r="E402" s="54">
        <f t="shared" si="28"/>
        <v>0.04220129487934079</v>
      </c>
      <c r="F402" s="16"/>
      <c r="G402" s="18"/>
    </row>
    <row r="403" spans="1:7" ht="15">
      <c r="A403" s="7"/>
      <c r="B403" s="29" t="s">
        <v>49</v>
      </c>
      <c r="C403" s="2">
        <v>30.95</v>
      </c>
      <c r="D403" s="2">
        <v>3.196</v>
      </c>
      <c r="E403" s="54">
        <f t="shared" si="28"/>
        <v>0.10326332794830373</v>
      </c>
      <c r="F403" s="16"/>
      <c r="G403" s="18"/>
    </row>
    <row r="404" spans="1:7" ht="15">
      <c r="A404" s="7"/>
      <c r="B404" s="29" t="s">
        <v>41</v>
      </c>
      <c r="C404" s="2">
        <v>1</v>
      </c>
      <c r="D404" s="2">
        <v>0</v>
      </c>
      <c r="E404" s="54">
        <f t="shared" si="28"/>
        <v>0</v>
      </c>
      <c r="F404" s="16"/>
      <c r="G404" s="18"/>
    </row>
    <row r="405" spans="1:7" ht="15">
      <c r="A405" s="7"/>
      <c r="B405" s="29" t="s">
        <v>77</v>
      </c>
      <c r="C405" s="2">
        <v>4.95</v>
      </c>
      <c r="D405" s="2">
        <v>0.103</v>
      </c>
      <c r="E405" s="54">
        <f t="shared" si="28"/>
        <v>0.020808080808080807</v>
      </c>
      <c r="F405" s="16"/>
      <c r="G405" s="18"/>
    </row>
    <row r="406" spans="1:7" ht="24.75">
      <c r="A406" s="7"/>
      <c r="B406" s="29" t="s">
        <v>20</v>
      </c>
      <c r="C406" s="2">
        <v>38.85</v>
      </c>
      <c r="D406" s="2">
        <v>1.829</v>
      </c>
      <c r="E406" s="54">
        <f t="shared" si="28"/>
        <v>0.047078507078507074</v>
      </c>
      <c r="F406" s="16"/>
      <c r="G406" s="18"/>
    </row>
    <row r="407" spans="1:7" ht="15">
      <c r="A407" s="7"/>
      <c r="B407" s="29" t="s">
        <v>78</v>
      </c>
      <c r="C407" s="2">
        <v>4.95</v>
      </c>
      <c r="D407" s="2">
        <v>0.212</v>
      </c>
      <c r="E407" s="54">
        <f t="shared" si="28"/>
        <v>0.042828282828282827</v>
      </c>
      <c r="F407" s="16"/>
      <c r="G407" s="18"/>
    </row>
    <row r="408" spans="1:7" ht="24.75">
      <c r="A408" s="7"/>
      <c r="B408" s="29" t="s">
        <v>40</v>
      </c>
      <c r="C408" s="2">
        <v>9.95</v>
      </c>
      <c r="D408" s="2">
        <v>0</v>
      </c>
      <c r="E408" s="54">
        <f t="shared" si="28"/>
        <v>0</v>
      </c>
      <c r="F408" s="16"/>
      <c r="G408" s="18"/>
    </row>
    <row r="409" spans="1:7" ht="15">
      <c r="A409" s="7"/>
      <c r="B409" s="29" t="s">
        <v>19</v>
      </c>
      <c r="C409" s="2">
        <v>39.85</v>
      </c>
      <c r="D409" s="2">
        <v>2.475</v>
      </c>
      <c r="E409" s="54">
        <f t="shared" si="28"/>
        <v>0.062107904642409034</v>
      </c>
      <c r="F409" s="16"/>
      <c r="G409" s="18"/>
    </row>
    <row r="410" spans="1:7" ht="15">
      <c r="A410" s="7"/>
      <c r="B410" s="29" t="s">
        <v>36</v>
      </c>
      <c r="C410" s="2">
        <v>9.95</v>
      </c>
      <c r="D410" s="2">
        <v>1.151</v>
      </c>
      <c r="E410" s="54">
        <f t="shared" si="28"/>
        <v>0.11567839195979901</v>
      </c>
      <c r="F410" s="16"/>
      <c r="G410" s="18"/>
    </row>
    <row r="411" spans="1:7" ht="15">
      <c r="A411" s="7"/>
      <c r="B411" s="29" t="s">
        <v>131</v>
      </c>
      <c r="C411" s="2">
        <v>5.94</v>
      </c>
      <c r="D411" s="2">
        <v>0.014</v>
      </c>
      <c r="E411" s="54">
        <f t="shared" si="28"/>
        <v>0.0023569023569023568</v>
      </c>
      <c r="F411" s="16"/>
      <c r="G411" s="18"/>
    </row>
    <row r="412" spans="1:7" ht="15">
      <c r="A412" s="7"/>
      <c r="B412" s="51" t="s">
        <v>58</v>
      </c>
      <c r="C412" s="35">
        <f>SUM(C397:C411)</f>
        <v>426.67</v>
      </c>
      <c r="D412" s="35">
        <f>SUM(D397:D411)</f>
        <v>56.33400000000001</v>
      </c>
      <c r="E412" s="55">
        <f>D412/C412</f>
        <v>0.13203178100171095</v>
      </c>
      <c r="F412" s="16"/>
      <c r="G412" s="18"/>
    </row>
    <row r="413" spans="1:7" ht="15" customHeight="1">
      <c r="A413" s="7"/>
      <c r="B413" s="135" t="s">
        <v>87</v>
      </c>
      <c r="C413" s="138"/>
      <c r="D413" s="138"/>
      <c r="E413" s="139"/>
      <c r="F413" s="16"/>
      <c r="G413" s="18"/>
    </row>
    <row r="414" spans="1:7" ht="15">
      <c r="A414" s="7"/>
      <c r="B414" s="29" t="s">
        <v>86</v>
      </c>
      <c r="C414" s="53">
        <v>12.548</v>
      </c>
      <c r="D414" s="53">
        <v>0</v>
      </c>
      <c r="E414" s="54">
        <f>D414/C414</f>
        <v>0</v>
      </c>
      <c r="F414" s="16"/>
      <c r="G414" s="18"/>
    </row>
    <row r="415" spans="1:7" ht="15">
      <c r="A415" s="7"/>
      <c r="B415" s="29" t="s">
        <v>22</v>
      </c>
      <c r="C415" s="53">
        <v>97.016</v>
      </c>
      <c r="D415" s="53">
        <v>0</v>
      </c>
      <c r="E415" s="54">
        <f aca="true" t="shared" si="29" ref="E415:E424">D415/C415</f>
        <v>0</v>
      </c>
      <c r="F415" s="16"/>
      <c r="G415" s="18"/>
    </row>
    <row r="416" spans="1:7" ht="15">
      <c r="A416" s="7"/>
      <c r="B416" s="29" t="s">
        <v>38</v>
      </c>
      <c r="C416" s="53">
        <v>4.172</v>
      </c>
      <c r="D416" s="53">
        <v>0</v>
      </c>
      <c r="E416" s="54">
        <f t="shared" si="29"/>
        <v>0</v>
      </c>
      <c r="F416" s="16"/>
      <c r="G416" s="18"/>
    </row>
    <row r="417" spans="1:7" ht="15">
      <c r="A417" s="7"/>
      <c r="B417" s="29" t="s">
        <v>74</v>
      </c>
      <c r="C417" s="53">
        <v>1.759</v>
      </c>
      <c r="D417" s="53">
        <v>0</v>
      </c>
      <c r="E417" s="54">
        <f t="shared" si="29"/>
        <v>0</v>
      </c>
      <c r="F417" s="16"/>
      <c r="G417" s="18"/>
    </row>
    <row r="418" spans="1:7" ht="15">
      <c r="A418" s="7"/>
      <c r="B418" s="29" t="s">
        <v>16</v>
      </c>
      <c r="C418" s="53">
        <v>2.255</v>
      </c>
      <c r="D418" s="53">
        <v>0</v>
      </c>
      <c r="E418" s="54">
        <f t="shared" si="29"/>
        <v>0</v>
      </c>
      <c r="F418" s="16"/>
      <c r="G418" s="18"/>
    </row>
    <row r="419" spans="1:7" ht="24.75">
      <c r="A419" s="7"/>
      <c r="B419" s="29" t="s">
        <v>75</v>
      </c>
      <c r="C419" s="53">
        <v>13.459</v>
      </c>
      <c r="D419" s="53">
        <v>0</v>
      </c>
      <c r="E419" s="54">
        <f t="shared" si="29"/>
        <v>0</v>
      </c>
      <c r="F419" s="16"/>
      <c r="G419" s="18"/>
    </row>
    <row r="420" spans="1:7" ht="15">
      <c r="A420" s="7"/>
      <c r="B420" s="29" t="s">
        <v>48</v>
      </c>
      <c r="C420" s="53">
        <v>142.896</v>
      </c>
      <c r="D420" s="53">
        <v>0</v>
      </c>
      <c r="E420" s="54">
        <f t="shared" si="29"/>
        <v>0</v>
      </c>
      <c r="F420" s="16"/>
      <c r="G420" s="18"/>
    </row>
    <row r="421" spans="1:7" ht="15">
      <c r="A421" s="7"/>
      <c r="B421" s="29" t="s">
        <v>49</v>
      </c>
      <c r="C421" s="2">
        <v>11.394</v>
      </c>
      <c r="D421" s="53">
        <v>0</v>
      </c>
      <c r="E421" s="54">
        <f t="shared" si="29"/>
        <v>0</v>
      </c>
      <c r="F421" s="16"/>
      <c r="G421" s="18"/>
    </row>
    <row r="422" spans="1:7" ht="24.75">
      <c r="A422" s="7"/>
      <c r="B422" s="29" t="s">
        <v>20</v>
      </c>
      <c r="C422" s="2">
        <v>47.325</v>
      </c>
      <c r="D422" s="53">
        <v>0</v>
      </c>
      <c r="E422" s="54">
        <f t="shared" si="29"/>
        <v>0</v>
      </c>
      <c r="F422" s="16"/>
      <c r="G422" s="18"/>
    </row>
    <row r="423" spans="1:7" ht="15">
      <c r="A423" s="7"/>
      <c r="B423" s="29" t="s">
        <v>78</v>
      </c>
      <c r="C423" s="2">
        <v>13.483</v>
      </c>
      <c r="D423" s="53">
        <v>0</v>
      </c>
      <c r="E423" s="54">
        <f t="shared" si="29"/>
        <v>0</v>
      </c>
      <c r="F423" s="16"/>
      <c r="G423" s="18"/>
    </row>
    <row r="424" spans="1:7" ht="15">
      <c r="A424" s="7"/>
      <c r="B424" s="64" t="s">
        <v>36</v>
      </c>
      <c r="C424" s="2">
        <v>10.104</v>
      </c>
      <c r="D424" s="53">
        <v>0</v>
      </c>
      <c r="E424" s="54">
        <f t="shared" si="29"/>
        <v>0</v>
      </c>
      <c r="F424" s="16"/>
      <c r="G424" s="18"/>
    </row>
    <row r="425" spans="1:7" ht="15">
      <c r="A425" s="7"/>
      <c r="B425" s="56" t="s">
        <v>58</v>
      </c>
      <c r="C425" s="35">
        <f>SUM(C414:C424)</f>
        <v>356.411</v>
      </c>
      <c r="D425" s="35">
        <f>SUM(D414:D424)</f>
        <v>0</v>
      </c>
      <c r="E425" s="55">
        <f>D425/C425</f>
        <v>0</v>
      </c>
      <c r="F425" s="16"/>
      <c r="G425" s="18"/>
    </row>
    <row r="426" spans="1:7" ht="15" customHeight="1">
      <c r="A426" s="7"/>
      <c r="B426" s="135" t="s">
        <v>88</v>
      </c>
      <c r="C426" s="138"/>
      <c r="D426" s="138"/>
      <c r="E426" s="139"/>
      <c r="F426" s="16"/>
      <c r="G426" s="18"/>
    </row>
    <row r="427" spans="1:7" ht="15">
      <c r="A427" s="7"/>
      <c r="B427" s="29" t="s">
        <v>86</v>
      </c>
      <c r="C427" s="2">
        <v>1.215</v>
      </c>
      <c r="D427" s="2">
        <v>0</v>
      </c>
      <c r="E427" s="54">
        <f>D427/C427</f>
        <v>0</v>
      </c>
      <c r="F427" s="16"/>
      <c r="G427" s="18"/>
    </row>
    <row r="428" spans="1:7" ht="15">
      <c r="A428" s="7"/>
      <c r="B428" s="29" t="s">
        <v>22</v>
      </c>
      <c r="C428" s="2">
        <v>9.383</v>
      </c>
      <c r="D428" s="2">
        <v>0</v>
      </c>
      <c r="E428" s="54">
        <f aca="true" t="shared" si="30" ref="E428:E435">D428/C428</f>
        <v>0</v>
      </c>
      <c r="F428" s="16"/>
      <c r="G428" s="18"/>
    </row>
    <row r="429" spans="1:7" ht="24.75">
      <c r="A429" s="7"/>
      <c r="B429" s="29" t="s">
        <v>75</v>
      </c>
      <c r="C429" s="2">
        <v>1.304</v>
      </c>
      <c r="D429" s="2">
        <v>0</v>
      </c>
      <c r="E429" s="54">
        <f t="shared" si="30"/>
        <v>0</v>
      </c>
      <c r="F429" s="16"/>
      <c r="G429" s="18"/>
    </row>
    <row r="430" spans="1:7" ht="15">
      <c r="A430" s="7"/>
      <c r="B430" s="29" t="s">
        <v>48</v>
      </c>
      <c r="C430" s="2">
        <v>13.833</v>
      </c>
      <c r="D430" s="2">
        <v>0</v>
      </c>
      <c r="E430" s="54">
        <f t="shared" si="30"/>
        <v>0</v>
      </c>
      <c r="F430" s="16"/>
      <c r="G430" s="18"/>
    </row>
    <row r="431" spans="1:7" ht="15">
      <c r="A431" s="7"/>
      <c r="B431" s="29" t="s">
        <v>49</v>
      </c>
      <c r="C431" s="2">
        <v>1.103</v>
      </c>
      <c r="D431" s="2">
        <v>0</v>
      </c>
      <c r="E431" s="54">
        <f t="shared" si="30"/>
        <v>0</v>
      </c>
      <c r="F431" s="16"/>
      <c r="G431" s="18"/>
    </row>
    <row r="432" spans="1:7" ht="24.75">
      <c r="A432" s="7"/>
      <c r="B432" s="29" t="s">
        <v>20</v>
      </c>
      <c r="C432" s="2">
        <v>4.546</v>
      </c>
      <c r="D432" s="2">
        <v>0</v>
      </c>
      <c r="E432" s="54">
        <f t="shared" si="30"/>
        <v>0</v>
      </c>
      <c r="F432" s="16"/>
      <c r="G432" s="18"/>
    </row>
    <row r="433" spans="1:7" ht="15">
      <c r="A433" s="7"/>
      <c r="B433" s="29" t="s">
        <v>78</v>
      </c>
      <c r="C433" s="2">
        <v>1.296</v>
      </c>
      <c r="D433" s="2">
        <v>0</v>
      </c>
      <c r="E433" s="54">
        <f t="shared" si="30"/>
        <v>0</v>
      </c>
      <c r="F433" s="7"/>
      <c r="G433" s="7"/>
    </row>
    <row r="434" spans="1:7" ht="15">
      <c r="A434" s="7"/>
      <c r="B434" s="29" t="s">
        <v>36</v>
      </c>
      <c r="C434" s="2">
        <v>0.981</v>
      </c>
      <c r="D434" s="2">
        <v>0</v>
      </c>
      <c r="E434" s="54">
        <f t="shared" si="30"/>
        <v>0</v>
      </c>
      <c r="F434" s="7"/>
      <c r="G434" s="7"/>
    </row>
    <row r="435" spans="1:7" ht="15">
      <c r="A435" s="7"/>
      <c r="B435" s="29" t="s">
        <v>131</v>
      </c>
      <c r="C435" s="2">
        <v>0.792</v>
      </c>
      <c r="D435" s="2">
        <v>0</v>
      </c>
      <c r="E435" s="54">
        <f t="shared" si="30"/>
        <v>0</v>
      </c>
      <c r="F435" s="7"/>
      <c r="G435" s="7"/>
    </row>
    <row r="436" spans="1:7" ht="15">
      <c r="A436" s="7"/>
      <c r="B436" s="51" t="s">
        <v>58</v>
      </c>
      <c r="C436" s="35">
        <f>SUM(C427:C435)</f>
        <v>34.453</v>
      </c>
      <c r="D436" s="35">
        <f>SUM(D427:D435)</f>
        <v>0</v>
      </c>
      <c r="E436" s="55">
        <f>D436/C436</f>
        <v>0</v>
      </c>
      <c r="F436" s="7"/>
      <c r="G436" s="7"/>
    </row>
    <row r="437" spans="1:7" ht="36">
      <c r="A437" s="7"/>
      <c r="B437" s="57" t="s">
        <v>89</v>
      </c>
      <c r="C437" s="35">
        <f>C436+C425+C412+C395+C372+C354+C343+C330+C313</f>
        <v>4195.044000000001</v>
      </c>
      <c r="D437" s="35">
        <f>D436+D425+D412+D395+D372+D354+D343+D330+D313</f>
        <v>366.7576</v>
      </c>
      <c r="E437" s="58">
        <f>D437/C437</f>
        <v>0.08742640124871157</v>
      </c>
      <c r="F437" s="7"/>
      <c r="G437" s="7"/>
    </row>
    <row r="438" spans="1:7" ht="15">
      <c r="A438" s="7"/>
      <c r="B438" s="121" t="s">
        <v>54</v>
      </c>
      <c r="C438" s="122"/>
      <c r="D438" s="122"/>
      <c r="E438" s="123"/>
      <c r="F438" s="7"/>
      <c r="G438" s="7"/>
    </row>
    <row r="439" spans="1:7" ht="24.75">
      <c r="A439" s="7"/>
      <c r="B439" s="28" t="s">
        <v>107</v>
      </c>
      <c r="C439" s="2">
        <v>0.29</v>
      </c>
      <c r="D439" s="2">
        <v>0</v>
      </c>
      <c r="E439" s="11">
        <f>D439/C439</f>
        <v>0</v>
      </c>
      <c r="F439" s="7"/>
      <c r="G439" s="7"/>
    </row>
    <row r="440" spans="1:7" ht="36.75">
      <c r="A440" s="7"/>
      <c r="B440" s="28" t="s">
        <v>108</v>
      </c>
      <c r="C440" s="2">
        <v>9.39</v>
      </c>
      <c r="D440" s="2">
        <v>0.243</v>
      </c>
      <c r="E440" s="11">
        <f aca="true" t="shared" si="31" ref="E440:E448">D440/C440</f>
        <v>0.025878594249201275</v>
      </c>
      <c r="F440" s="7"/>
      <c r="G440" s="7"/>
    </row>
    <row r="441" spans="1:7" ht="15">
      <c r="A441" s="7"/>
      <c r="B441" s="24" t="s">
        <v>46</v>
      </c>
      <c r="C441" s="25">
        <v>7.85</v>
      </c>
      <c r="D441" s="2">
        <v>0</v>
      </c>
      <c r="E441" s="11">
        <f t="shared" si="31"/>
        <v>0</v>
      </c>
      <c r="F441" s="7"/>
      <c r="G441" s="7"/>
    </row>
    <row r="442" spans="1:7" ht="15">
      <c r="A442" s="7"/>
      <c r="B442" s="24" t="s">
        <v>35</v>
      </c>
      <c r="C442" s="25">
        <v>2.35</v>
      </c>
      <c r="D442" s="2">
        <v>0</v>
      </c>
      <c r="E442" s="11">
        <f t="shared" si="31"/>
        <v>0</v>
      </c>
      <c r="F442" s="7"/>
      <c r="G442" s="7"/>
    </row>
    <row r="443" spans="1:7" ht="15">
      <c r="A443" s="7"/>
      <c r="B443" s="24" t="s">
        <v>19</v>
      </c>
      <c r="C443" s="25">
        <v>4.01</v>
      </c>
      <c r="D443" s="2">
        <v>0.261</v>
      </c>
      <c r="E443" s="11">
        <f t="shared" si="31"/>
        <v>0.06508728179551122</v>
      </c>
      <c r="F443" s="20"/>
      <c r="G443" s="14"/>
    </row>
    <row r="444" spans="1:7" ht="15">
      <c r="A444" s="7"/>
      <c r="B444" s="24" t="s">
        <v>20</v>
      </c>
      <c r="C444" s="25">
        <v>34.27</v>
      </c>
      <c r="D444" s="2">
        <v>0.006</v>
      </c>
      <c r="E444" s="11">
        <f t="shared" si="31"/>
        <v>0.00017508024511234314</v>
      </c>
      <c r="F444" s="18"/>
      <c r="G444" s="14"/>
    </row>
    <row r="445" spans="1:7" ht="15">
      <c r="A445" s="7"/>
      <c r="B445" s="24" t="s">
        <v>36</v>
      </c>
      <c r="C445" s="25">
        <v>35.42</v>
      </c>
      <c r="D445" s="2">
        <v>0.01</v>
      </c>
      <c r="E445" s="11">
        <f t="shared" si="31"/>
        <v>0.000282326369282891</v>
      </c>
      <c r="F445" s="18"/>
      <c r="G445" s="14"/>
    </row>
    <row r="446" spans="1:7" ht="15">
      <c r="A446" s="7"/>
      <c r="B446" s="24" t="s">
        <v>22</v>
      </c>
      <c r="C446" s="25">
        <v>20.8</v>
      </c>
      <c r="D446" s="2">
        <v>0</v>
      </c>
      <c r="E446" s="11">
        <f t="shared" si="31"/>
        <v>0</v>
      </c>
      <c r="F446" s="7"/>
      <c r="G446" s="16"/>
    </row>
    <row r="447" spans="1:7" ht="15">
      <c r="A447" s="7"/>
      <c r="B447" s="24" t="s">
        <v>16</v>
      </c>
      <c r="C447" s="25">
        <v>3.3</v>
      </c>
      <c r="D447" s="2">
        <v>0</v>
      </c>
      <c r="E447" s="11">
        <f t="shared" si="31"/>
        <v>0</v>
      </c>
      <c r="F447" s="7"/>
      <c r="G447" s="7"/>
    </row>
    <row r="448" spans="1:7" ht="15">
      <c r="A448" s="7"/>
      <c r="B448" s="24" t="s">
        <v>40</v>
      </c>
      <c r="C448" s="25">
        <v>19.7</v>
      </c>
      <c r="D448" s="2">
        <v>0</v>
      </c>
      <c r="E448" s="11">
        <f t="shared" si="31"/>
        <v>0</v>
      </c>
      <c r="F448" s="7"/>
      <c r="G448" s="7"/>
    </row>
    <row r="449" spans="1:7" ht="15">
      <c r="A449" s="7"/>
      <c r="B449" s="51" t="s">
        <v>58</v>
      </c>
      <c r="C449" s="35">
        <f>SUM(C439:C448)</f>
        <v>137.38</v>
      </c>
      <c r="D449" s="35">
        <f>SUM(D439:D448)</f>
        <v>0.52</v>
      </c>
      <c r="E449" s="36">
        <f>D449/C449</f>
        <v>0.003785121560634736</v>
      </c>
      <c r="F449" s="7"/>
      <c r="G449" s="7"/>
    </row>
    <row r="450" spans="1:7" ht="15">
      <c r="A450" s="7"/>
      <c r="B450" s="126" t="s">
        <v>55</v>
      </c>
      <c r="C450" s="126"/>
      <c r="D450" s="126"/>
      <c r="E450" s="126"/>
      <c r="F450" s="7"/>
      <c r="G450" s="7"/>
    </row>
    <row r="451" spans="1:7" ht="15">
      <c r="A451" s="7"/>
      <c r="B451" s="30" t="s">
        <v>35</v>
      </c>
      <c r="C451" s="2">
        <v>0.32</v>
      </c>
      <c r="D451" s="2">
        <v>0</v>
      </c>
      <c r="E451" s="11">
        <f aca="true" t="shared" si="32" ref="E451:E457">D451/C451</f>
        <v>0</v>
      </c>
      <c r="F451" s="7"/>
      <c r="G451" s="7"/>
    </row>
    <row r="452" spans="1:7" ht="15">
      <c r="A452" s="7"/>
      <c r="B452" s="30" t="s">
        <v>19</v>
      </c>
      <c r="C452" s="2">
        <v>0.2</v>
      </c>
      <c r="D452" s="2">
        <v>0</v>
      </c>
      <c r="E452" s="11">
        <f t="shared" si="32"/>
        <v>0</v>
      </c>
      <c r="F452" s="7"/>
      <c r="G452" s="7"/>
    </row>
    <row r="453" spans="1:7" ht="15">
      <c r="A453" s="7"/>
      <c r="B453" s="30" t="s">
        <v>20</v>
      </c>
      <c r="C453" s="2">
        <v>3.84</v>
      </c>
      <c r="D453" s="2">
        <v>0</v>
      </c>
      <c r="E453" s="11">
        <f t="shared" si="32"/>
        <v>0</v>
      </c>
      <c r="F453" s="14"/>
      <c r="G453" s="7"/>
    </row>
    <row r="454" spans="1:7" ht="15">
      <c r="A454" s="7"/>
      <c r="B454" s="30" t="s">
        <v>36</v>
      </c>
      <c r="C454" s="2">
        <v>5.84</v>
      </c>
      <c r="D454" s="2">
        <v>0</v>
      </c>
      <c r="E454" s="11">
        <f t="shared" si="32"/>
        <v>0</v>
      </c>
      <c r="F454" s="14"/>
      <c r="G454" s="7"/>
    </row>
    <row r="455" spans="1:7" ht="15">
      <c r="A455" s="7"/>
      <c r="B455" s="30" t="s">
        <v>22</v>
      </c>
      <c r="C455" s="2">
        <v>1.9</v>
      </c>
      <c r="D455" s="2">
        <v>0</v>
      </c>
      <c r="E455" s="11">
        <f t="shared" si="32"/>
        <v>0</v>
      </c>
      <c r="F455" s="14"/>
      <c r="G455" s="7"/>
    </row>
    <row r="456" spans="1:7" ht="15">
      <c r="A456" s="7"/>
      <c r="B456" s="30" t="s">
        <v>16</v>
      </c>
      <c r="C456" s="2">
        <v>1.8</v>
      </c>
      <c r="D456" s="2">
        <v>0</v>
      </c>
      <c r="E456" s="11">
        <f t="shared" si="32"/>
        <v>0</v>
      </c>
      <c r="F456" s="14"/>
      <c r="G456" s="7"/>
    </row>
    <row r="457" spans="1:7" ht="15">
      <c r="A457" s="7"/>
      <c r="B457" s="49" t="s">
        <v>58</v>
      </c>
      <c r="C457" s="35">
        <f>SUM(C451:C456)</f>
        <v>13.9</v>
      </c>
      <c r="D457" s="35">
        <f>SUM(D451:D456)</f>
        <v>0</v>
      </c>
      <c r="E457" s="36">
        <f t="shared" si="32"/>
        <v>0</v>
      </c>
      <c r="F457" s="7"/>
      <c r="G457" s="7"/>
    </row>
    <row r="458" spans="1:7" ht="15">
      <c r="A458" s="7"/>
      <c r="B458" s="121" t="s">
        <v>56</v>
      </c>
      <c r="C458" s="140"/>
      <c r="D458" s="140"/>
      <c r="E458" s="141"/>
      <c r="F458" s="7"/>
      <c r="G458" s="7"/>
    </row>
    <row r="459" spans="1:7" ht="24">
      <c r="A459" s="7"/>
      <c r="B459" s="17" t="s">
        <v>107</v>
      </c>
      <c r="C459" s="2">
        <v>0.4</v>
      </c>
      <c r="D459" s="2">
        <v>0</v>
      </c>
      <c r="E459" s="11">
        <f>D459/C459</f>
        <v>0</v>
      </c>
      <c r="F459" s="7"/>
      <c r="G459" s="7"/>
    </row>
    <row r="460" spans="1:7" ht="36">
      <c r="A460" s="7"/>
      <c r="B460" s="17" t="s">
        <v>108</v>
      </c>
      <c r="C460" s="2">
        <v>6.46</v>
      </c>
      <c r="D460" s="2">
        <v>0.344</v>
      </c>
      <c r="E460" s="11">
        <f>D460/C460</f>
        <v>0.053250773993808044</v>
      </c>
      <c r="F460" s="7"/>
      <c r="G460" s="7"/>
    </row>
    <row r="461" spans="1:7" ht="15">
      <c r="A461" s="7"/>
      <c r="B461" s="17" t="s">
        <v>46</v>
      </c>
      <c r="C461" s="2">
        <v>14.5</v>
      </c>
      <c r="D461" s="2">
        <v>0</v>
      </c>
      <c r="E461" s="11">
        <f aca="true" t="shared" si="33" ref="E461:E472">D461/C461</f>
        <v>0</v>
      </c>
      <c r="F461" s="7"/>
      <c r="G461" s="7"/>
    </row>
    <row r="462" spans="1:7" ht="60">
      <c r="A462" s="7"/>
      <c r="B462" s="17" t="s">
        <v>57</v>
      </c>
      <c r="C462" s="2">
        <v>39.5</v>
      </c>
      <c r="D462" s="2">
        <v>0.024</v>
      </c>
      <c r="E462" s="11">
        <f t="shared" si="33"/>
        <v>0.0006075949367088608</v>
      </c>
      <c r="F462" s="18"/>
      <c r="G462" s="14"/>
    </row>
    <row r="463" spans="1:7" ht="15">
      <c r="A463" s="7"/>
      <c r="B463" s="17" t="s">
        <v>35</v>
      </c>
      <c r="C463" s="2">
        <v>1.3</v>
      </c>
      <c r="D463" s="2">
        <v>0</v>
      </c>
      <c r="E463" s="11">
        <f t="shared" si="33"/>
        <v>0</v>
      </c>
      <c r="F463" s="16"/>
      <c r="G463" s="7"/>
    </row>
    <row r="464" spans="1:7" ht="15">
      <c r="A464" s="7"/>
      <c r="B464" s="17" t="s">
        <v>19</v>
      </c>
      <c r="C464" s="2">
        <v>10.37</v>
      </c>
      <c r="D464" s="2">
        <v>0</v>
      </c>
      <c r="E464" s="11">
        <f t="shared" si="33"/>
        <v>0</v>
      </c>
      <c r="F464" s="16"/>
      <c r="G464" s="7"/>
    </row>
    <row r="465" spans="1:7" ht="24">
      <c r="A465" s="7"/>
      <c r="B465" s="17" t="s">
        <v>20</v>
      </c>
      <c r="C465" s="2">
        <v>40.34</v>
      </c>
      <c r="D465" s="2">
        <v>0.008</v>
      </c>
      <c r="E465" s="11">
        <f t="shared" si="33"/>
        <v>0.00019831432821021318</v>
      </c>
      <c r="F465" s="16"/>
      <c r="G465" s="7"/>
    </row>
    <row r="466" spans="1:7" ht="15">
      <c r="A466" s="7"/>
      <c r="B466" s="17" t="s">
        <v>36</v>
      </c>
      <c r="C466" s="2">
        <v>46.1</v>
      </c>
      <c r="D466" s="2">
        <v>0.015</v>
      </c>
      <c r="E466" s="11">
        <f t="shared" si="33"/>
        <v>0.00032537960954446855</v>
      </c>
      <c r="F466" s="16"/>
      <c r="G466" s="7"/>
    </row>
    <row r="467" spans="1:7" ht="15">
      <c r="A467" s="7"/>
      <c r="B467" s="17" t="s">
        <v>22</v>
      </c>
      <c r="C467" s="2">
        <v>29.9</v>
      </c>
      <c r="D467" s="2">
        <v>0</v>
      </c>
      <c r="E467" s="11">
        <f>D467/C467</f>
        <v>0</v>
      </c>
      <c r="F467" s="16"/>
      <c r="G467" s="7"/>
    </row>
    <row r="468" spans="1:7" ht="15">
      <c r="A468" s="7"/>
      <c r="B468" s="30" t="s">
        <v>16</v>
      </c>
      <c r="C468" s="2">
        <v>1.5</v>
      </c>
      <c r="D468" s="2">
        <v>0</v>
      </c>
      <c r="E468" s="11">
        <f>D468/C468</f>
        <v>0</v>
      </c>
      <c r="F468" s="7"/>
      <c r="G468" s="7"/>
    </row>
    <row r="469" spans="1:7" ht="15">
      <c r="A469" s="7"/>
      <c r="B469" s="30" t="s">
        <v>40</v>
      </c>
      <c r="C469" s="2">
        <v>5</v>
      </c>
      <c r="D469" s="2">
        <v>0</v>
      </c>
      <c r="E469" s="11">
        <f>D469/C469</f>
        <v>0</v>
      </c>
      <c r="F469" s="18"/>
      <c r="G469" s="14"/>
    </row>
    <row r="470" spans="1:7" ht="15">
      <c r="A470" s="7"/>
      <c r="B470" s="30" t="s">
        <v>37</v>
      </c>
      <c r="C470" s="2">
        <v>0.9</v>
      </c>
      <c r="D470" s="2">
        <v>0</v>
      </c>
      <c r="E470" s="11">
        <f>D470/C470</f>
        <v>0</v>
      </c>
      <c r="F470" s="7"/>
      <c r="G470" s="7"/>
    </row>
    <row r="471" spans="1:7" ht="15">
      <c r="A471" s="7"/>
      <c r="B471" s="40" t="s">
        <v>58</v>
      </c>
      <c r="C471" s="35">
        <f>SUM(C459:C470)</f>
        <v>196.27</v>
      </c>
      <c r="D471" s="35">
        <f>SUM(D459:D470)</f>
        <v>0.391</v>
      </c>
      <c r="E471" s="36">
        <f>D471/C471</f>
        <v>0.0019921536658684463</v>
      </c>
      <c r="F471" s="7"/>
      <c r="G471" s="7"/>
    </row>
    <row r="472" spans="1:7" ht="36">
      <c r="A472" s="7"/>
      <c r="B472" s="52" t="s">
        <v>63</v>
      </c>
      <c r="C472" s="35">
        <f>C471+C457+C449</f>
        <v>347.55</v>
      </c>
      <c r="D472" s="35">
        <f>D471+D457+D449</f>
        <v>0.911</v>
      </c>
      <c r="E472" s="36">
        <f t="shared" si="33"/>
        <v>0.0026212055819306575</v>
      </c>
      <c r="F472" s="7"/>
      <c r="G472" s="7"/>
    </row>
  </sheetData>
  <sheetProtection/>
  <mergeCells count="40">
    <mergeCell ref="B426:E426"/>
    <mergeCell ref="B438:E438"/>
    <mergeCell ref="B450:E450"/>
    <mergeCell ref="B458:E458"/>
    <mergeCell ref="B331:E331"/>
    <mergeCell ref="B344:E344"/>
    <mergeCell ref="B355:E355"/>
    <mergeCell ref="B373:E373"/>
    <mergeCell ref="B396:E396"/>
    <mergeCell ref="B413:E413"/>
    <mergeCell ref="B278:E278"/>
    <mergeCell ref="B287:E287"/>
    <mergeCell ref="B297:E297"/>
    <mergeCell ref="B299:E299"/>
    <mergeCell ref="B302:E302"/>
    <mergeCell ref="B314:E314"/>
    <mergeCell ref="B214:E214"/>
    <mergeCell ref="B225:E225"/>
    <mergeCell ref="B236:E236"/>
    <mergeCell ref="B249:E249"/>
    <mergeCell ref="B259:E259"/>
    <mergeCell ref="B269:E269"/>
    <mergeCell ref="B158:E158"/>
    <mergeCell ref="B173:E173"/>
    <mergeCell ref="B185:E185"/>
    <mergeCell ref="B188:E188"/>
    <mergeCell ref="B193:E193"/>
    <mergeCell ref="B204:E204"/>
    <mergeCell ref="B91:E91"/>
    <mergeCell ref="B107:E107"/>
    <mergeCell ref="B117:E117"/>
    <mergeCell ref="B128:E128"/>
    <mergeCell ref="B133:E133"/>
    <mergeCell ref="B142:E142"/>
    <mergeCell ref="A1:G1"/>
    <mergeCell ref="B3:E3"/>
    <mergeCell ref="B23:E23"/>
    <mergeCell ref="B40:E40"/>
    <mergeCell ref="B59:E59"/>
    <mergeCell ref="B76:E76"/>
  </mergeCells>
  <printOptions/>
  <pageMargins left="0.7" right="0.7" top="0.75" bottom="0.75" header="0.3" footer="0.3"/>
  <pageSetup orientation="portrait" paperSize="9" scale="98" r:id="rId1"/>
  <rowBreaks count="2" manualBreakCount="2">
    <brk id="96" max="5" man="1"/>
    <brk id="140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41"/>
  <sheetViews>
    <sheetView zoomScale="130" zoomScaleNormal="130" zoomScalePageLayoutView="0" workbookViewId="0" topLeftCell="A1">
      <selection activeCell="F2" sqref="F2:I27"/>
    </sheetView>
  </sheetViews>
  <sheetFormatPr defaultColWidth="9.140625" defaultRowHeight="15"/>
  <cols>
    <col min="1" max="1" width="12.28125" style="3" customWidth="1"/>
    <col min="2" max="2" width="11.00390625" style="3" customWidth="1"/>
    <col min="3" max="3" width="8.57421875" style="85" customWidth="1"/>
    <col min="4" max="4" width="11.00390625" style="3" customWidth="1"/>
    <col min="5" max="5" width="5.8515625" style="3" customWidth="1"/>
    <col min="6" max="6" width="17.57421875" style="3" customWidth="1"/>
    <col min="7" max="7" width="11.00390625" style="3" customWidth="1"/>
    <col min="8" max="8" width="11.140625" style="3" customWidth="1"/>
    <col min="9" max="9" width="10.7109375" style="3" customWidth="1"/>
    <col min="10" max="16384" width="9.140625" style="3" customWidth="1"/>
  </cols>
  <sheetData>
    <row r="1" spans="1:9" ht="39.75" customHeight="1">
      <c r="A1" s="115" t="s">
        <v>154</v>
      </c>
      <c r="B1" s="115"/>
      <c r="C1" s="115"/>
      <c r="D1" s="115"/>
      <c r="E1" s="115"/>
      <c r="F1" s="115"/>
      <c r="G1" s="115"/>
      <c r="H1" s="115"/>
      <c r="I1" s="116"/>
    </row>
    <row r="2" spans="1:9" ht="108.75" customHeight="1">
      <c r="A2" s="50" t="s">
        <v>137</v>
      </c>
      <c r="B2" s="50" t="s">
        <v>138</v>
      </c>
      <c r="C2" s="50" t="s">
        <v>67</v>
      </c>
      <c r="D2" s="50" t="s">
        <v>0</v>
      </c>
      <c r="E2" s="4"/>
      <c r="F2" s="50" t="s">
        <v>137</v>
      </c>
      <c r="G2" s="50" t="s">
        <v>138</v>
      </c>
      <c r="H2" s="50" t="s">
        <v>67</v>
      </c>
      <c r="I2" s="50" t="s">
        <v>0</v>
      </c>
    </row>
    <row r="3" spans="1:9" ht="25.5" customHeight="1">
      <c r="A3" s="117" t="s">
        <v>1</v>
      </c>
      <c r="B3" s="117"/>
      <c r="C3" s="117"/>
      <c r="D3" s="118"/>
      <c r="E3" s="5"/>
      <c r="F3" s="119" t="s">
        <v>2</v>
      </c>
      <c r="G3" s="119"/>
      <c r="H3" s="119"/>
      <c r="I3" s="120"/>
    </row>
    <row r="4" spans="1:9" ht="20.25" customHeight="1">
      <c r="A4" s="69" t="s">
        <v>132</v>
      </c>
      <c r="B4" s="70">
        <v>24.4</v>
      </c>
      <c r="C4" s="65">
        <v>0</v>
      </c>
      <c r="D4" s="72">
        <f aca="true" t="shared" si="0" ref="D4:D14">C4/B4</f>
        <v>0</v>
      </c>
      <c r="E4" s="5"/>
      <c r="F4" s="17" t="s">
        <v>4</v>
      </c>
      <c r="G4" s="1">
        <v>2369.5</v>
      </c>
      <c r="H4" s="71">
        <v>174.26500000000001</v>
      </c>
      <c r="I4" s="31">
        <f aca="true" t="shared" si="1" ref="I4:I27">H4/G4</f>
        <v>0.07354505169867061</v>
      </c>
    </row>
    <row r="5" spans="1:9" ht="23.25" customHeight="1">
      <c r="A5" s="69" t="s">
        <v>3</v>
      </c>
      <c r="B5" s="74">
        <v>140</v>
      </c>
      <c r="C5" s="65">
        <v>0</v>
      </c>
      <c r="D5" s="75">
        <f t="shared" si="0"/>
        <v>0</v>
      </c>
      <c r="F5" s="41" t="s">
        <v>6</v>
      </c>
      <c r="G5" s="2">
        <v>43.6</v>
      </c>
      <c r="H5" s="71">
        <v>0</v>
      </c>
      <c r="I5" s="31">
        <f t="shared" si="1"/>
        <v>0</v>
      </c>
    </row>
    <row r="6" spans="1:9" ht="30" customHeight="1">
      <c r="A6" s="69" t="s">
        <v>5</v>
      </c>
      <c r="B6" s="76">
        <v>3273</v>
      </c>
      <c r="C6" s="65">
        <v>109.4</v>
      </c>
      <c r="D6" s="75">
        <f t="shared" si="0"/>
        <v>0.03342499236174763</v>
      </c>
      <c r="E6" s="6"/>
      <c r="F6" s="17" t="s">
        <v>8</v>
      </c>
      <c r="G6" s="1">
        <v>98</v>
      </c>
      <c r="H6" s="71">
        <v>0</v>
      </c>
      <c r="I6" s="31">
        <f t="shared" si="1"/>
        <v>0</v>
      </c>
    </row>
    <row r="7" spans="1:9" ht="15">
      <c r="A7" s="69" t="s">
        <v>7</v>
      </c>
      <c r="B7" s="76">
        <v>3664</v>
      </c>
      <c r="C7" s="65">
        <v>42.1</v>
      </c>
      <c r="D7" s="75">
        <f>C7/B7</f>
        <v>0.011490174672489084</v>
      </c>
      <c r="E7" s="6"/>
      <c r="F7" s="41" t="s">
        <v>10</v>
      </c>
      <c r="G7" s="1">
        <v>1995</v>
      </c>
      <c r="H7" s="71">
        <v>152.12200000000004</v>
      </c>
      <c r="I7" s="31">
        <f t="shared" si="1"/>
        <v>0.07625162907268172</v>
      </c>
    </row>
    <row r="8" spans="1:9" ht="24">
      <c r="A8" s="69" t="s">
        <v>9</v>
      </c>
      <c r="B8" s="74">
        <v>7547.4</v>
      </c>
      <c r="C8" s="65">
        <v>478.3</v>
      </c>
      <c r="D8" s="75">
        <f t="shared" si="0"/>
        <v>0.06337281712907757</v>
      </c>
      <c r="E8" s="6"/>
      <c r="F8" s="41" t="s">
        <v>11</v>
      </c>
      <c r="G8" s="1">
        <v>9.6</v>
      </c>
      <c r="H8" s="71">
        <v>0.05</v>
      </c>
      <c r="I8" s="31">
        <f t="shared" si="1"/>
        <v>0.005208333333333334</v>
      </c>
    </row>
    <row r="9" spans="1:11" ht="48.75" customHeight="1">
      <c r="A9" s="69" t="s">
        <v>147</v>
      </c>
      <c r="B9" s="74">
        <v>574.8</v>
      </c>
      <c r="C9" s="65">
        <v>0</v>
      </c>
      <c r="D9" s="75">
        <f t="shared" si="0"/>
        <v>0</v>
      </c>
      <c r="E9" s="6"/>
      <c r="F9" s="41" t="s">
        <v>13</v>
      </c>
      <c r="G9" s="1">
        <v>38.7</v>
      </c>
      <c r="H9" s="71">
        <v>0.024999999999999998</v>
      </c>
      <c r="I9" s="31">
        <f t="shared" si="1"/>
        <v>0.0006459948320413436</v>
      </c>
      <c r="K9" s="60"/>
    </row>
    <row r="10" spans="1:13" ht="24">
      <c r="A10" s="69" t="s">
        <v>12</v>
      </c>
      <c r="B10" s="74">
        <v>2.2</v>
      </c>
      <c r="C10" s="65">
        <v>0</v>
      </c>
      <c r="D10" s="75">
        <f t="shared" si="0"/>
        <v>0</v>
      </c>
      <c r="E10" s="6"/>
      <c r="F10" s="17" t="s">
        <v>64</v>
      </c>
      <c r="G10" s="1">
        <v>24.6</v>
      </c>
      <c r="H10" s="71">
        <v>0.05</v>
      </c>
      <c r="I10" s="31">
        <f t="shared" si="1"/>
        <v>0.002032520325203252</v>
      </c>
      <c r="M10" s="61"/>
    </row>
    <row r="11" spans="1:9" ht="25.5" customHeight="1">
      <c r="A11" s="69" t="s">
        <v>13</v>
      </c>
      <c r="B11" s="74">
        <v>149.39</v>
      </c>
      <c r="C11" s="65">
        <v>0</v>
      </c>
      <c r="D11" s="75">
        <f t="shared" si="0"/>
        <v>0</v>
      </c>
      <c r="E11" s="6"/>
      <c r="F11" s="17" t="s">
        <v>14</v>
      </c>
      <c r="G11" s="1">
        <v>239</v>
      </c>
      <c r="H11" s="71">
        <v>0</v>
      </c>
      <c r="I11" s="31">
        <f t="shared" si="1"/>
        <v>0</v>
      </c>
    </row>
    <row r="12" spans="1:9" ht="16.5" customHeight="1">
      <c r="A12" s="69" t="s">
        <v>29</v>
      </c>
      <c r="B12" s="74">
        <v>1048</v>
      </c>
      <c r="C12" s="65">
        <v>4.47</v>
      </c>
      <c r="D12" s="75">
        <f t="shared" si="0"/>
        <v>0.004265267175572519</v>
      </c>
      <c r="E12" s="6"/>
      <c r="F12" s="17" t="s">
        <v>101</v>
      </c>
      <c r="G12" s="1">
        <v>0.8</v>
      </c>
      <c r="H12" s="71">
        <v>0</v>
      </c>
      <c r="I12" s="31">
        <f t="shared" si="1"/>
        <v>0</v>
      </c>
    </row>
    <row r="13" spans="1:9" ht="13.5" customHeight="1">
      <c r="A13" s="69" t="s">
        <v>15</v>
      </c>
      <c r="B13" s="74">
        <v>1000</v>
      </c>
      <c r="C13" s="65">
        <v>0</v>
      </c>
      <c r="D13" s="75">
        <f t="shared" si="0"/>
        <v>0</v>
      </c>
      <c r="E13" s="6"/>
      <c r="F13" s="17" t="s">
        <v>16</v>
      </c>
      <c r="G13" s="1">
        <v>1.47</v>
      </c>
      <c r="H13" s="71">
        <v>0</v>
      </c>
      <c r="I13" s="31">
        <f t="shared" si="1"/>
        <v>0</v>
      </c>
    </row>
    <row r="14" spans="1:9" ht="15">
      <c r="A14" s="69" t="s">
        <v>10</v>
      </c>
      <c r="B14" s="74">
        <v>545.43</v>
      </c>
      <c r="C14" s="65">
        <v>0.33</v>
      </c>
      <c r="D14" s="75">
        <f t="shared" si="0"/>
        <v>0.0006050272262251803</v>
      </c>
      <c r="E14" s="6"/>
      <c r="F14" s="17" t="s">
        <v>17</v>
      </c>
      <c r="G14" s="1">
        <v>0.07</v>
      </c>
      <c r="H14" s="71">
        <v>0</v>
      </c>
      <c r="I14" s="31">
        <f t="shared" si="1"/>
        <v>0</v>
      </c>
    </row>
    <row r="15" spans="1:9" ht="35.25" customHeight="1">
      <c r="A15" s="69" t="s">
        <v>148</v>
      </c>
      <c r="B15" s="74">
        <v>9.65</v>
      </c>
      <c r="C15" s="65">
        <v>0.31</v>
      </c>
      <c r="D15" s="75">
        <f>C15/B15</f>
        <v>0.03212435233160622</v>
      </c>
      <c r="E15" s="6"/>
      <c r="F15" s="41" t="s">
        <v>34</v>
      </c>
      <c r="G15" s="2">
        <v>29.4</v>
      </c>
      <c r="H15" s="71">
        <v>0.235</v>
      </c>
      <c r="I15" s="31">
        <f t="shared" si="1"/>
        <v>0.007993197278911564</v>
      </c>
    </row>
    <row r="16" spans="1:9" ht="20.25" customHeight="1">
      <c r="A16" s="69" t="s">
        <v>18</v>
      </c>
      <c r="B16" s="74">
        <v>599.595</v>
      </c>
      <c r="C16" s="65">
        <v>0</v>
      </c>
      <c r="D16" s="66">
        <f aca="true" t="shared" si="2" ref="D16:D39">C16/B16</f>
        <v>0</v>
      </c>
      <c r="E16" s="6"/>
      <c r="F16" s="17" t="s">
        <v>19</v>
      </c>
      <c r="G16" s="2">
        <v>0.47</v>
      </c>
      <c r="H16" s="71">
        <v>0</v>
      </c>
      <c r="I16" s="31">
        <f t="shared" si="1"/>
        <v>0</v>
      </c>
    </row>
    <row r="17" spans="1:9" ht="15">
      <c r="A17" s="69" t="s">
        <v>14</v>
      </c>
      <c r="B17" s="74">
        <v>718.3</v>
      </c>
      <c r="C17" s="65">
        <v>0</v>
      </c>
      <c r="D17" s="66">
        <f t="shared" si="2"/>
        <v>0</v>
      </c>
      <c r="E17" s="6"/>
      <c r="F17" s="17" t="s">
        <v>40</v>
      </c>
      <c r="G17" s="2">
        <v>0.2</v>
      </c>
      <c r="H17" s="71">
        <v>0</v>
      </c>
      <c r="I17" s="31">
        <f t="shared" si="1"/>
        <v>0</v>
      </c>
    </row>
    <row r="18" spans="1:9" ht="15">
      <c r="A18" s="69" t="s">
        <v>21</v>
      </c>
      <c r="B18" s="74">
        <v>2229.5</v>
      </c>
      <c r="C18" s="65">
        <v>37.7</v>
      </c>
      <c r="D18" s="66">
        <f t="shared" si="2"/>
        <v>0.016909620991253645</v>
      </c>
      <c r="E18" s="6"/>
      <c r="F18" s="17" t="s">
        <v>20</v>
      </c>
      <c r="G18" s="2">
        <v>0.47</v>
      </c>
      <c r="H18" s="71">
        <v>0</v>
      </c>
      <c r="I18" s="31">
        <f t="shared" si="1"/>
        <v>0</v>
      </c>
    </row>
    <row r="19" spans="1:9" ht="15">
      <c r="A19" s="69" t="s">
        <v>23</v>
      </c>
      <c r="B19" s="74">
        <v>31932.93</v>
      </c>
      <c r="C19" s="65">
        <v>0</v>
      </c>
      <c r="D19" s="66">
        <f t="shared" si="2"/>
        <v>0</v>
      </c>
      <c r="E19" s="6"/>
      <c r="F19" s="17" t="s">
        <v>22</v>
      </c>
      <c r="G19" s="2">
        <v>0.27</v>
      </c>
      <c r="H19" s="71">
        <v>0</v>
      </c>
      <c r="I19" s="31">
        <f t="shared" si="1"/>
        <v>0</v>
      </c>
    </row>
    <row r="20" spans="1:9" ht="39.75" customHeight="1">
      <c r="A20" s="69" t="s">
        <v>6</v>
      </c>
      <c r="B20" s="77">
        <v>1684.4</v>
      </c>
      <c r="C20" s="65">
        <v>0</v>
      </c>
      <c r="D20" s="66">
        <f t="shared" si="2"/>
        <v>0</v>
      </c>
      <c r="E20" s="6"/>
      <c r="F20" s="17" t="s">
        <v>140</v>
      </c>
      <c r="G20" s="2">
        <v>0.97</v>
      </c>
      <c r="H20" s="71">
        <v>0</v>
      </c>
      <c r="I20" s="31">
        <f t="shared" si="1"/>
        <v>0</v>
      </c>
    </row>
    <row r="21" spans="1:9" ht="12" customHeight="1">
      <c r="A21" s="69" t="s">
        <v>101</v>
      </c>
      <c r="B21" s="74">
        <v>0.5</v>
      </c>
      <c r="C21" s="65">
        <v>0</v>
      </c>
      <c r="D21" s="66">
        <f t="shared" si="2"/>
        <v>0</v>
      </c>
      <c r="E21" s="6"/>
      <c r="F21" s="17" t="s">
        <v>141</v>
      </c>
      <c r="G21" s="2">
        <v>0.07</v>
      </c>
      <c r="H21" s="71">
        <v>0</v>
      </c>
      <c r="I21" s="31">
        <f t="shared" si="1"/>
        <v>0</v>
      </c>
    </row>
    <row r="22" spans="1:9" ht="15.75" customHeight="1">
      <c r="A22" s="69" t="s">
        <v>24</v>
      </c>
      <c r="B22" s="74">
        <v>3799.8</v>
      </c>
      <c r="C22" s="65">
        <v>0</v>
      </c>
      <c r="D22" s="66">
        <f t="shared" si="2"/>
        <v>0</v>
      </c>
      <c r="E22" s="6"/>
      <c r="F22" s="17" t="s">
        <v>142</v>
      </c>
      <c r="G22" s="2">
        <v>0.1</v>
      </c>
      <c r="H22" s="71">
        <v>0</v>
      </c>
      <c r="I22" s="31">
        <f t="shared" si="1"/>
        <v>0</v>
      </c>
    </row>
    <row r="23" spans="1:9" ht="27" customHeight="1">
      <c r="A23" s="69" t="s">
        <v>66</v>
      </c>
      <c r="B23" s="74">
        <v>19.5</v>
      </c>
      <c r="C23" s="65">
        <v>2.5</v>
      </c>
      <c r="D23" s="66">
        <f>C23/B23</f>
        <v>0.1282051282051282</v>
      </c>
      <c r="E23" s="6"/>
      <c r="F23" s="17" t="s">
        <v>26</v>
      </c>
      <c r="G23" s="2">
        <v>59199</v>
      </c>
      <c r="H23" s="71">
        <v>0</v>
      </c>
      <c r="I23" s="31">
        <f t="shared" si="1"/>
        <v>0</v>
      </c>
    </row>
    <row r="24" spans="1:9" ht="23.25" customHeight="1">
      <c r="A24" s="69" t="s">
        <v>25</v>
      </c>
      <c r="B24" s="74">
        <v>15494.99</v>
      </c>
      <c r="C24" s="65">
        <v>718.2</v>
      </c>
      <c r="D24" s="66">
        <f t="shared" si="2"/>
        <v>0.04635046553757054</v>
      </c>
      <c r="E24" s="6"/>
      <c r="F24" s="17" t="s">
        <v>27</v>
      </c>
      <c r="G24" s="2">
        <v>13699</v>
      </c>
      <c r="H24" s="71">
        <v>0</v>
      </c>
      <c r="I24" s="31">
        <f t="shared" si="1"/>
        <v>0</v>
      </c>
    </row>
    <row r="25" spans="1:9" ht="23.25" customHeight="1">
      <c r="A25" s="69" t="s">
        <v>26</v>
      </c>
      <c r="B25" s="74">
        <v>17499</v>
      </c>
      <c r="C25" s="65">
        <v>0</v>
      </c>
      <c r="D25" s="66">
        <f t="shared" si="2"/>
        <v>0</v>
      </c>
      <c r="E25" s="6"/>
      <c r="F25" s="17" t="s">
        <v>102</v>
      </c>
      <c r="G25" s="2">
        <v>460</v>
      </c>
      <c r="H25" s="71">
        <v>10</v>
      </c>
      <c r="I25" s="31">
        <f t="shared" si="1"/>
        <v>0.021739130434782608</v>
      </c>
    </row>
    <row r="26" spans="1:9" ht="19.5" customHeight="1">
      <c r="A26" s="69" t="s">
        <v>27</v>
      </c>
      <c r="B26" s="74">
        <v>2499</v>
      </c>
      <c r="C26" s="65">
        <v>0</v>
      </c>
      <c r="D26" s="66">
        <f t="shared" si="2"/>
        <v>0</v>
      </c>
      <c r="E26" s="6"/>
      <c r="F26" s="32" t="s">
        <v>103</v>
      </c>
      <c r="G26" s="33">
        <f>SUM(G4:G24)</f>
        <v>77750.29000000001</v>
      </c>
      <c r="H26" s="90">
        <f>SUM(H4:H24)</f>
        <v>326.74700000000007</v>
      </c>
      <c r="I26" s="31">
        <f t="shared" si="1"/>
        <v>0.004202518087070801</v>
      </c>
    </row>
    <row r="27" spans="1:9" ht="15">
      <c r="A27" s="69" t="s">
        <v>28</v>
      </c>
      <c r="B27" s="74">
        <v>1999.5</v>
      </c>
      <c r="C27" s="65">
        <v>0</v>
      </c>
      <c r="D27" s="66">
        <f t="shared" si="2"/>
        <v>0</v>
      </c>
      <c r="E27" s="6"/>
      <c r="F27" s="32" t="s">
        <v>104</v>
      </c>
      <c r="G27" s="33">
        <f>G25</f>
        <v>460</v>
      </c>
      <c r="H27" s="33">
        <f>H25</f>
        <v>10</v>
      </c>
      <c r="I27" s="31">
        <f t="shared" si="1"/>
        <v>0.021739130434782608</v>
      </c>
    </row>
    <row r="28" spans="1:5" ht="24" customHeight="1">
      <c r="A28" s="78" t="s">
        <v>109</v>
      </c>
      <c r="B28" s="74">
        <v>4999.485</v>
      </c>
      <c r="C28" s="65">
        <v>92.4</v>
      </c>
      <c r="D28" s="66">
        <f t="shared" si="2"/>
        <v>0.018481903636074517</v>
      </c>
      <c r="E28" s="6"/>
    </row>
    <row r="29" spans="1:5" ht="16.5" customHeight="1">
      <c r="A29" s="78" t="s">
        <v>47</v>
      </c>
      <c r="B29" s="74">
        <v>0.5</v>
      </c>
      <c r="C29" s="65">
        <v>0</v>
      </c>
      <c r="D29" s="66">
        <f t="shared" si="2"/>
        <v>0</v>
      </c>
      <c r="E29" s="6"/>
    </row>
    <row r="30" spans="1:5" ht="19.5" customHeight="1">
      <c r="A30" s="78" t="s">
        <v>19</v>
      </c>
      <c r="B30" s="74">
        <v>4.95</v>
      </c>
      <c r="C30" s="65">
        <v>0</v>
      </c>
      <c r="D30" s="66">
        <f t="shared" si="2"/>
        <v>0</v>
      </c>
      <c r="E30" s="6"/>
    </row>
    <row r="31" spans="1:5" ht="26.25" customHeight="1">
      <c r="A31" s="78" t="s">
        <v>20</v>
      </c>
      <c r="B31" s="74">
        <v>0.95</v>
      </c>
      <c r="C31" s="65">
        <v>0</v>
      </c>
      <c r="D31" s="66">
        <f t="shared" si="2"/>
        <v>0</v>
      </c>
      <c r="E31" s="6"/>
    </row>
    <row r="32" spans="1:5" ht="22.5" customHeight="1">
      <c r="A32" s="78" t="s">
        <v>22</v>
      </c>
      <c r="B32" s="74">
        <v>1</v>
      </c>
      <c r="C32" s="65">
        <v>0</v>
      </c>
      <c r="D32" s="66">
        <f t="shared" si="2"/>
        <v>0</v>
      </c>
      <c r="E32" s="6"/>
    </row>
    <row r="33" spans="1:5" ht="19.5" customHeight="1">
      <c r="A33" s="78" t="s">
        <v>149</v>
      </c>
      <c r="B33" s="74">
        <v>0.5</v>
      </c>
      <c r="C33" s="65">
        <v>0</v>
      </c>
      <c r="D33" s="66">
        <f t="shared" si="2"/>
        <v>0</v>
      </c>
      <c r="E33" s="6"/>
    </row>
    <row r="34" spans="1:5" ht="18.75" customHeight="1">
      <c r="A34" s="78" t="s">
        <v>46</v>
      </c>
      <c r="B34" s="74">
        <v>0.5</v>
      </c>
      <c r="C34" s="65">
        <v>0</v>
      </c>
      <c r="D34" s="66">
        <f t="shared" si="2"/>
        <v>0</v>
      </c>
      <c r="E34" s="6"/>
    </row>
    <row r="35" spans="1:5" ht="19.5" customHeight="1">
      <c r="A35" s="78" t="s">
        <v>36</v>
      </c>
      <c r="B35" s="74">
        <v>0.5</v>
      </c>
      <c r="C35" s="65">
        <v>0</v>
      </c>
      <c r="D35" s="66">
        <f t="shared" si="2"/>
        <v>0</v>
      </c>
      <c r="E35" s="6"/>
    </row>
    <row r="36" spans="1:5" ht="24" customHeight="1">
      <c r="A36" s="78" t="s">
        <v>69</v>
      </c>
      <c r="B36" s="74">
        <v>0.3</v>
      </c>
      <c r="C36" s="65">
        <v>0</v>
      </c>
      <c r="D36" s="66">
        <f t="shared" si="2"/>
        <v>0</v>
      </c>
      <c r="E36" s="6"/>
    </row>
    <row r="37" spans="1:5" ht="18.75" customHeight="1">
      <c r="A37" s="78" t="s">
        <v>16</v>
      </c>
      <c r="B37" s="74">
        <v>1.97</v>
      </c>
      <c r="C37" s="65">
        <v>0</v>
      </c>
      <c r="D37" s="66">
        <f t="shared" si="2"/>
        <v>0</v>
      </c>
      <c r="E37" s="6"/>
    </row>
    <row r="38" spans="1:5" ht="35.25" customHeight="1">
      <c r="A38" s="73" t="s">
        <v>110</v>
      </c>
      <c r="B38" s="73">
        <v>115</v>
      </c>
      <c r="C38" s="65">
        <v>0</v>
      </c>
      <c r="D38" s="66">
        <f t="shared" si="2"/>
        <v>0</v>
      </c>
      <c r="E38" s="6"/>
    </row>
    <row r="39" spans="1:5" ht="36">
      <c r="A39" s="73" t="s">
        <v>111</v>
      </c>
      <c r="B39" s="73">
        <v>465</v>
      </c>
      <c r="C39" s="65">
        <v>0</v>
      </c>
      <c r="D39" s="66">
        <f t="shared" si="2"/>
        <v>0</v>
      </c>
      <c r="E39" s="6"/>
    </row>
    <row r="40" spans="1:5" ht="15">
      <c r="A40" s="79" t="s">
        <v>134</v>
      </c>
      <c r="B40" s="67">
        <f>SUM(B4:B37)</f>
        <v>101465.94</v>
      </c>
      <c r="C40" s="83">
        <f>SUM(C4:C37)</f>
        <v>1485.71</v>
      </c>
      <c r="D40" s="66">
        <f>C40/B40</f>
        <v>0.01464245046170173</v>
      </c>
      <c r="E40" s="6"/>
    </row>
    <row r="41" spans="1:4" ht="15">
      <c r="A41" s="79" t="s">
        <v>135</v>
      </c>
      <c r="B41" s="80">
        <f>B38+B39</f>
        <v>580</v>
      </c>
      <c r="C41" s="84">
        <f>C38+C39</f>
        <v>0</v>
      </c>
      <c r="D41" s="66">
        <f>C41/B41</f>
        <v>0</v>
      </c>
    </row>
  </sheetData>
  <sheetProtection/>
  <mergeCells count="3">
    <mergeCell ref="A1:I1"/>
    <mergeCell ref="A3:D3"/>
    <mergeCell ref="F3:I3"/>
  </mergeCells>
  <printOptions/>
  <pageMargins left="0.25" right="0.25" top="0.75" bottom="0.75" header="0.3" footer="0.3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72"/>
  <sheetViews>
    <sheetView zoomScalePageLayoutView="0" workbookViewId="0" topLeftCell="A1">
      <selection activeCell="B2" sqref="B2:E472"/>
    </sheetView>
  </sheetViews>
  <sheetFormatPr defaultColWidth="9.140625" defaultRowHeight="15"/>
  <cols>
    <col min="1" max="7" width="13.7109375" style="0" customWidth="1"/>
  </cols>
  <sheetData>
    <row r="1" spans="1:7" ht="78.75" customHeight="1">
      <c r="A1" s="128" t="s">
        <v>154</v>
      </c>
      <c r="B1" s="128"/>
      <c r="C1" s="128"/>
      <c r="D1" s="128"/>
      <c r="E1" s="128"/>
      <c r="F1" s="128"/>
      <c r="G1" s="128"/>
    </row>
    <row r="2" spans="1:7" ht="36">
      <c r="A2" s="7"/>
      <c r="B2" s="8" t="s">
        <v>30</v>
      </c>
      <c r="C2" s="9" t="s">
        <v>31</v>
      </c>
      <c r="D2" s="8" t="s">
        <v>32</v>
      </c>
      <c r="E2" s="8" t="s">
        <v>33</v>
      </c>
      <c r="F2" s="7"/>
      <c r="G2" s="7"/>
    </row>
    <row r="3" spans="1:7" ht="15">
      <c r="A3" s="7"/>
      <c r="B3" s="126" t="s">
        <v>114</v>
      </c>
      <c r="C3" s="126"/>
      <c r="D3" s="126"/>
      <c r="E3" s="126"/>
      <c r="F3" s="7"/>
      <c r="G3" s="7"/>
    </row>
    <row r="4" spans="1:7" ht="15">
      <c r="A4" s="7"/>
      <c r="B4" s="12" t="s">
        <v>143</v>
      </c>
      <c r="C4" s="2">
        <v>10</v>
      </c>
      <c r="D4" s="2">
        <v>0.22</v>
      </c>
      <c r="E4" s="11">
        <f aca="true" t="shared" si="0" ref="E4:E14">D4/C4</f>
        <v>0.022</v>
      </c>
      <c r="F4" s="7"/>
      <c r="G4" s="7"/>
    </row>
    <row r="5" spans="1:7" ht="24">
      <c r="A5" s="7"/>
      <c r="B5" s="12" t="s">
        <v>68</v>
      </c>
      <c r="C5" s="2">
        <v>2.4</v>
      </c>
      <c r="D5" s="2">
        <v>0.001</v>
      </c>
      <c r="E5" s="11">
        <f t="shared" si="0"/>
        <v>0.0004166666666666667</v>
      </c>
      <c r="F5" s="7"/>
      <c r="G5" s="7"/>
    </row>
    <row r="6" spans="1:7" ht="15">
      <c r="A6" s="7"/>
      <c r="B6" s="12" t="s">
        <v>35</v>
      </c>
      <c r="C6" s="2">
        <v>3.5</v>
      </c>
      <c r="D6" s="2">
        <v>0</v>
      </c>
      <c r="E6" s="11">
        <f t="shared" si="0"/>
        <v>0</v>
      </c>
      <c r="F6" s="7"/>
      <c r="G6" s="7"/>
    </row>
    <row r="7" spans="1:7" ht="15">
      <c r="A7" s="7"/>
      <c r="B7" s="12" t="s">
        <v>41</v>
      </c>
      <c r="C7" s="2">
        <v>9.85</v>
      </c>
      <c r="D7" s="2">
        <v>0</v>
      </c>
      <c r="E7" s="11">
        <f t="shared" si="0"/>
        <v>0</v>
      </c>
      <c r="F7" s="7"/>
      <c r="G7" s="7"/>
    </row>
    <row r="8" spans="1:7" ht="15">
      <c r="A8" s="7"/>
      <c r="B8" s="12" t="s">
        <v>17</v>
      </c>
      <c r="C8" s="2">
        <v>3.3</v>
      </c>
      <c r="D8" s="2">
        <v>0</v>
      </c>
      <c r="E8" s="11">
        <f t="shared" si="0"/>
        <v>0</v>
      </c>
      <c r="F8" s="7"/>
      <c r="G8" s="7"/>
    </row>
    <row r="9" spans="1:7" ht="15">
      <c r="A9" s="7"/>
      <c r="B9" s="13" t="s">
        <v>22</v>
      </c>
      <c r="C9" s="2">
        <v>76.5</v>
      </c>
      <c r="D9" s="2">
        <v>0.066</v>
      </c>
      <c r="E9" s="11">
        <f t="shared" si="0"/>
        <v>0.0008627450980392157</v>
      </c>
      <c r="F9" s="7"/>
      <c r="G9" s="7"/>
    </row>
    <row r="10" spans="1:7" ht="15">
      <c r="A10" s="7"/>
      <c r="B10" s="12" t="s">
        <v>38</v>
      </c>
      <c r="C10" s="2">
        <v>0.9</v>
      </c>
      <c r="D10" s="2">
        <v>0</v>
      </c>
      <c r="E10" s="11">
        <f t="shared" si="0"/>
        <v>0</v>
      </c>
      <c r="F10" s="7"/>
      <c r="G10" s="7"/>
    </row>
    <row r="11" spans="1:7" ht="24">
      <c r="A11" s="7"/>
      <c r="B11" s="12" t="s">
        <v>37</v>
      </c>
      <c r="C11" s="2">
        <v>116.4</v>
      </c>
      <c r="D11" s="71">
        <v>1.6025999999999998</v>
      </c>
      <c r="E11" s="11">
        <f t="shared" si="0"/>
        <v>0.0137680412371134</v>
      </c>
      <c r="F11" s="7"/>
      <c r="G11" s="7"/>
    </row>
    <row r="12" spans="1:7" ht="15">
      <c r="A12" s="7"/>
      <c r="B12" s="13" t="s">
        <v>36</v>
      </c>
      <c r="C12" s="2">
        <v>7.65</v>
      </c>
      <c r="D12" s="71">
        <v>0.5089</v>
      </c>
      <c r="E12" s="11">
        <f t="shared" si="0"/>
        <v>0.06652287581699347</v>
      </c>
      <c r="F12" s="7"/>
      <c r="G12" s="7"/>
    </row>
    <row r="13" spans="1:7" ht="24.75">
      <c r="A13" s="7"/>
      <c r="B13" s="13" t="s">
        <v>20</v>
      </c>
      <c r="C13" s="2">
        <v>38</v>
      </c>
      <c r="D13" s="2">
        <v>0.04800000000000001</v>
      </c>
      <c r="E13" s="11">
        <f t="shared" si="0"/>
        <v>0.0012631578947368423</v>
      </c>
      <c r="F13" s="7"/>
      <c r="G13" s="7"/>
    </row>
    <row r="14" spans="1:7" ht="24.75">
      <c r="A14" s="7"/>
      <c r="B14" s="13" t="s">
        <v>39</v>
      </c>
      <c r="C14" s="2">
        <v>8.4</v>
      </c>
      <c r="D14" s="2">
        <v>0.2093</v>
      </c>
      <c r="E14" s="11">
        <f t="shared" si="0"/>
        <v>0.024916666666666667</v>
      </c>
      <c r="F14" s="7"/>
      <c r="G14" s="7"/>
    </row>
    <row r="15" spans="1:7" ht="24">
      <c r="A15" s="7"/>
      <c r="B15" s="12" t="s">
        <v>40</v>
      </c>
      <c r="C15" s="2">
        <v>7.8</v>
      </c>
      <c r="D15" s="2">
        <v>0</v>
      </c>
      <c r="E15" s="11">
        <f aca="true" t="shared" si="1" ref="E15:E22">D15/C15</f>
        <v>0</v>
      </c>
      <c r="F15" s="7"/>
      <c r="G15" s="7"/>
    </row>
    <row r="16" spans="1:7" ht="15">
      <c r="A16" s="7"/>
      <c r="B16" s="12" t="s">
        <v>19</v>
      </c>
      <c r="C16" s="2">
        <v>56</v>
      </c>
      <c r="D16" s="2">
        <v>0.2745</v>
      </c>
      <c r="E16" s="11">
        <f t="shared" si="1"/>
        <v>0.004901785714285714</v>
      </c>
      <c r="F16" s="7"/>
      <c r="G16" s="7"/>
    </row>
    <row r="17" spans="1:7" ht="15">
      <c r="A17" s="7"/>
      <c r="B17" s="12" t="s">
        <v>16</v>
      </c>
      <c r="C17" s="2">
        <v>51.2</v>
      </c>
      <c r="D17" s="2">
        <v>0.038000000000000006</v>
      </c>
      <c r="E17" s="11">
        <f t="shared" si="1"/>
        <v>0.0007421875000000001</v>
      </c>
      <c r="F17" s="7"/>
      <c r="G17" s="7"/>
    </row>
    <row r="18" spans="1:7" ht="24">
      <c r="A18" s="7"/>
      <c r="B18" s="12" t="s">
        <v>4</v>
      </c>
      <c r="C18" s="2">
        <v>100</v>
      </c>
      <c r="D18" s="2">
        <v>33.149</v>
      </c>
      <c r="E18" s="11">
        <f t="shared" si="1"/>
        <v>0.33149</v>
      </c>
      <c r="F18" s="7"/>
      <c r="G18" s="7"/>
    </row>
    <row r="19" spans="1:7" ht="15">
      <c r="A19" s="7"/>
      <c r="B19" s="12" t="s">
        <v>10</v>
      </c>
      <c r="C19" s="2">
        <v>100</v>
      </c>
      <c r="D19" s="2">
        <v>0</v>
      </c>
      <c r="E19" s="11">
        <f t="shared" si="1"/>
        <v>0</v>
      </c>
      <c r="F19" s="7"/>
      <c r="G19" s="7"/>
    </row>
    <row r="20" spans="1:7" ht="36">
      <c r="A20" s="7"/>
      <c r="B20" s="12" t="s">
        <v>34</v>
      </c>
      <c r="C20" s="2">
        <v>1.7</v>
      </c>
      <c r="D20" s="2">
        <v>0</v>
      </c>
      <c r="E20" s="11">
        <f t="shared" si="1"/>
        <v>0</v>
      </c>
      <c r="F20" s="7"/>
      <c r="G20" s="7"/>
    </row>
    <row r="21" spans="1:7" ht="15">
      <c r="A21" s="7"/>
      <c r="B21" s="12" t="s">
        <v>11</v>
      </c>
      <c r="C21" s="2">
        <v>18.4</v>
      </c>
      <c r="D21" s="71">
        <v>0.21570000000000003</v>
      </c>
      <c r="E21" s="11">
        <f t="shared" si="1"/>
        <v>0.011722826086956524</v>
      </c>
      <c r="F21" s="7"/>
      <c r="G21" s="7"/>
    </row>
    <row r="22" spans="1:7" ht="15">
      <c r="A22" s="7"/>
      <c r="B22" s="34" t="s">
        <v>58</v>
      </c>
      <c r="C22" s="35">
        <f>SUM(C4:C21)</f>
        <v>612</v>
      </c>
      <c r="D22" s="35">
        <f>SUM(D4:D21)</f>
        <v>36.333</v>
      </c>
      <c r="E22" s="36">
        <f t="shared" si="1"/>
        <v>0.059367647058823525</v>
      </c>
      <c r="F22" s="14"/>
      <c r="G22" s="16"/>
    </row>
    <row r="23" spans="1:7" ht="15">
      <c r="A23" s="7"/>
      <c r="B23" s="126" t="s">
        <v>42</v>
      </c>
      <c r="C23" s="126"/>
      <c r="D23" s="126"/>
      <c r="E23" s="126"/>
      <c r="F23" s="7"/>
      <c r="G23" s="7"/>
    </row>
    <row r="24" spans="1:7" ht="15">
      <c r="A24" s="7"/>
      <c r="B24" s="12" t="s">
        <v>65</v>
      </c>
      <c r="C24" s="2">
        <v>22.3</v>
      </c>
      <c r="D24" s="2">
        <v>0</v>
      </c>
      <c r="E24" s="11">
        <f aca="true" t="shared" si="2" ref="E24:E39">D24/C24</f>
        <v>0</v>
      </c>
      <c r="F24" s="7"/>
      <c r="G24" s="7"/>
    </row>
    <row r="25" spans="1:7" ht="15">
      <c r="A25" s="7"/>
      <c r="B25" s="12" t="s">
        <v>105</v>
      </c>
      <c r="C25" s="2">
        <v>0.1</v>
      </c>
      <c r="D25" s="2">
        <v>0</v>
      </c>
      <c r="E25" s="11">
        <f t="shared" si="2"/>
        <v>0</v>
      </c>
      <c r="F25" s="7"/>
      <c r="G25" s="7"/>
    </row>
    <row r="26" spans="1:7" ht="24">
      <c r="A26" s="7"/>
      <c r="B26" s="12" t="s">
        <v>68</v>
      </c>
      <c r="C26" s="2">
        <v>0.55</v>
      </c>
      <c r="D26" s="2">
        <v>0</v>
      </c>
      <c r="E26" s="11">
        <f t="shared" si="2"/>
        <v>0</v>
      </c>
      <c r="F26" s="16"/>
      <c r="G26" s="7"/>
    </row>
    <row r="27" spans="1:7" ht="15">
      <c r="A27" s="7"/>
      <c r="B27" s="62" t="s">
        <v>35</v>
      </c>
      <c r="C27" s="2">
        <v>2.65</v>
      </c>
      <c r="D27" s="2">
        <v>0</v>
      </c>
      <c r="E27" s="11">
        <f t="shared" si="2"/>
        <v>0</v>
      </c>
      <c r="F27" s="16"/>
      <c r="G27" s="7"/>
    </row>
    <row r="28" spans="1:7" ht="15">
      <c r="A28" s="7"/>
      <c r="B28" s="12" t="s">
        <v>17</v>
      </c>
      <c r="C28" s="2">
        <v>0.85</v>
      </c>
      <c r="D28" s="2">
        <v>0</v>
      </c>
      <c r="E28" s="11">
        <f t="shared" si="2"/>
        <v>0</v>
      </c>
      <c r="F28" s="7"/>
      <c r="G28" s="7"/>
    </row>
    <row r="29" spans="1:7" ht="15">
      <c r="A29" s="7"/>
      <c r="B29" s="13" t="s">
        <v>22</v>
      </c>
      <c r="C29" s="2">
        <v>18.7</v>
      </c>
      <c r="D29" s="2">
        <v>0</v>
      </c>
      <c r="E29" s="11">
        <f t="shared" si="2"/>
        <v>0</v>
      </c>
      <c r="F29" s="7"/>
      <c r="G29" s="7"/>
    </row>
    <row r="30" spans="1:7" ht="15">
      <c r="A30" s="7"/>
      <c r="B30" s="12" t="s">
        <v>38</v>
      </c>
      <c r="C30" s="2">
        <v>1.98</v>
      </c>
      <c r="D30" s="2">
        <v>0</v>
      </c>
      <c r="E30" s="11">
        <f t="shared" si="2"/>
        <v>0</v>
      </c>
      <c r="F30" s="7"/>
      <c r="G30" s="7"/>
    </row>
    <row r="31" spans="1:7" ht="15">
      <c r="A31" s="7"/>
      <c r="B31" s="13" t="s">
        <v>36</v>
      </c>
      <c r="C31" s="2">
        <v>2.65</v>
      </c>
      <c r="D31" s="2">
        <v>0</v>
      </c>
      <c r="E31" s="11">
        <f t="shared" si="2"/>
        <v>0</v>
      </c>
      <c r="F31" s="7"/>
      <c r="G31" s="7"/>
    </row>
    <row r="32" spans="1:7" ht="24.75">
      <c r="A32" s="7"/>
      <c r="B32" s="13" t="s">
        <v>20</v>
      </c>
      <c r="C32" s="2">
        <v>18.8</v>
      </c>
      <c r="D32" s="2">
        <v>0</v>
      </c>
      <c r="E32" s="11">
        <f t="shared" si="2"/>
        <v>0</v>
      </c>
      <c r="F32" s="7"/>
      <c r="G32" s="7"/>
    </row>
    <row r="33" spans="1:7" ht="24">
      <c r="A33" s="7"/>
      <c r="B33" s="12" t="s">
        <v>40</v>
      </c>
      <c r="C33" s="2">
        <v>3.9</v>
      </c>
      <c r="D33" s="2">
        <v>0</v>
      </c>
      <c r="E33" s="11">
        <f t="shared" si="2"/>
        <v>0</v>
      </c>
      <c r="F33" s="7"/>
      <c r="G33" s="7"/>
    </row>
    <row r="34" spans="1:7" ht="15">
      <c r="A34" s="7"/>
      <c r="B34" s="68" t="s">
        <v>19</v>
      </c>
      <c r="C34" s="2">
        <v>4.4</v>
      </c>
      <c r="D34" s="2">
        <v>0</v>
      </c>
      <c r="E34" s="11">
        <f t="shared" si="2"/>
        <v>0</v>
      </c>
      <c r="F34" s="16"/>
      <c r="G34" s="7"/>
    </row>
    <row r="35" spans="1:7" ht="24">
      <c r="A35" s="7"/>
      <c r="B35" s="12" t="s">
        <v>6</v>
      </c>
      <c r="C35" s="2">
        <v>5</v>
      </c>
      <c r="D35" s="2">
        <v>0</v>
      </c>
      <c r="E35" s="11">
        <f t="shared" si="2"/>
        <v>0</v>
      </c>
      <c r="F35" s="7"/>
      <c r="G35" s="7"/>
    </row>
    <row r="36" spans="1:7" ht="15">
      <c r="A36" s="7"/>
      <c r="B36" s="12" t="s">
        <v>10</v>
      </c>
      <c r="C36" s="2">
        <v>40</v>
      </c>
      <c r="D36" s="2">
        <v>0</v>
      </c>
      <c r="E36" s="11">
        <f t="shared" si="2"/>
        <v>0</v>
      </c>
      <c r="F36" s="7"/>
      <c r="G36" s="7"/>
    </row>
    <row r="37" spans="1:7" ht="36">
      <c r="A37" s="7"/>
      <c r="B37" s="12" t="s">
        <v>34</v>
      </c>
      <c r="C37" s="2">
        <v>0.95</v>
      </c>
      <c r="D37" s="2">
        <v>0</v>
      </c>
      <c r="E37" s="11">
        <f t="shared" si="2"/>
        <v>0</v>
      </c>
      <c r="F37" s="7"/>
      <c r="G37" s="7"/>
    </row>
    <row r="38" spans="1:7" ht="15">
      <c r="A38" s="7"/>
      <c r="B38" s="12" t="s">
        <v>11</v>
      </c>
      <c r="C38" s="2">
        <v>8.9</v>
      </c>
      <c r="D38" s="2">
        <v>0</v>
      </c>
      <c r="E38" s="11">
        <f t="shared" si="2"/>
        <v>0</v>
      </c>
      <c r="F38" s="7"/>
      <c r="G38" s="7"/>
    </row>
    <row r="39" spans="1:7" ht="15">
      <c r="A39" s="7"/>
      <c r="B39" s="37" t="s">
        <v>58</v>
      </c>
      <c r="C39" s="38">
        <f>SUM(C24:C38)</f>
        <v>131.73000000000002</v>
      </c>
      <c r="D39" s="38">
        <f>SUM(D24:D38)</f>
        <v>0</v>
      </c>
      <c r="E39" s="36">
        <f t="shared" si="2"/>
        <v>0</v>
      </c>
      <c r="F39" s="16"/>
      <c r="G39" s="7"/>
    </row>
    <row r="40" spans="1:7" ht="15">
      <c r="A40" s="7"/>
      <c r="B40" s="126" t="s">
        <v>43</v>
      </c>
      <c r="C40" s="126"/>
      <c r="D40" s="126"/>
      <c r="E40" s="126"/>
      <c r="F40" s="7"/>
      <c r="G40" s="7"/>
    </row>
    <row r="41" spans="1:7" ht="15">
      <c r="A41" s="7"/>
      <c r="B41" s="13" t="s">
        <v>65</v>
      </c>
      <c r="C41" s="2">
        <v>4.6</v>
      </c>
      <c r="D41" s="2">
        <v>0</v>
      </c>
      <c r="E41" s="11">
        <f aca="true" t="shared" si="3" ref="E41:E57">D41/C41</f>
        <v>0</v>
      </c>
      <c r="F41" s="7"/>
      <c r="G41" s="7"/>
    </row>
    <row r="42" spans="1:7" ht="15">
      <c r="A42" s="7"/>
      <c r="B42" s="12" t="s">
        <v>115</v>
      </c>
      <c r="C42" s="2">
        <v>0.1</v>
      </c>
      <c r="D42" s="2">
        <v>0</v>
      </c>
      <c r="E42" s="11">
        <f t="shared" si="3"/>
        <v>0</v>
      </c>
      <c r="F42" s="7"/>
      <c r="G42" s="7"/>
    </row>
    <row r="43" spans="1:7" ht="24.75">
      <c r="A43" s="7"/>
      <c r="B43" s="13" t="s">
        <v>68</v>
      </c>
      <c r="C43" s="2">
        <v>0.9</v>
      </c>
      <c r="D43" s="2">
        <v>0</v>
      </c>
      <c r="E43" s="11">
        <f t="shared" si="3"/>
        <v>0</v>
      </c>
      <c r="F43" s="7"/>
      <c r="G43" s="7"/>
    </row>
    <row r="44" spans="1:7" ht="15">
      <c r="A44" s="7"/>
      <c r="B44" s="12" t="s">
        <v>35</v>
      </c>
      <c r="C44" s="2">
        <v>1.85</v>
      </c>
      <c r="D44" s="2">
        <v>0</v>
      </c>
      <c r="E44" s="11">
        <f t="shared" si="3"/>
        <v>0</v>
      </c>
      <c r="F44" s="7"/>
      <c r="G44" s="7"/>
    </row>
    <row r="45" spans="1:7" ht="15">
      <c r="A45" s="7"/>
      <c r="B45" s="12" t="s">
        <v>17</v>
      </c>
      <c r="C45" s="2">
        <v>1.85</v>
      </c>
      <c r="D45" s="2">
        <v>0</v>
      </c>
      <c r="E45" s="11">
        <f t="shared" si="3"/>
        <v>0</v>
      </c>
      <c r="F45" s="7"/>
      <c r="G45" s="7"/>
    </row>
    <row r="46" spans="1:7" ht="15">
      <c r="A46" s="7"/>
      <c r="B46" s="13" t="s">
        <v>22</v>
      </c>
      <c r="C46" s="2">
        <v>6.7</v>
      </c>
      <c r="D46" s="2">
        <v>0</v>
      </c>
      <c r="E46" s="11">
        <f t="shared" si="3"/>
        <v>0</v>
      </c>
      <c r="F46" s="7"/>
      <c r="G46" s="7"/>
    </row>
    <row r="47" spans="1:7" ht="15">
      <c r="A47" s="7"/>
      <c r="B47" s="12" t="s">
        <v>38</v>
      </c>
      <c r="C47" s="2">
        <v>0.85</v>
      </c>
      <c r="D47" s="2">
        <v>0</v>
      </c>
      <c r="E47" s="11">
        <f t="shared" si="3"/>
        <v>0</v>
      </c>
      <c r="F47" s="7"/>
      <c r="G47" s="7"/>
    </row>
    <row r="48" spans="1:7" ht="24">
      <c r="A48" s="7"/>
      <c r="B48" s="12" t="s">
        <v>37</v>
      </c>
      <c r="C48" s="2">
        <v>3</v>
      </c>
      <c r="D48" s="2">
        <v>0</v>
      </c>
      <c r="E48" s="11">
        <f t="shared" si="3"/>
        <v>0</v>
      </c>
      <c r="F48" s="7"/>
      <c r="G48" s="7"/>
    </row>
    <row r="49" spans="1:7" ht="15">
      <c r="A49" s="7"/>
      <c r="B49" s="12" t="s">
        <v>36</v>
      </c>
      <c r="C49" s="2">
        <v>2.45</v>
      </c>
      <c r="D49" s="2">
        <v>0</v>
      </c>
      <c r="E49" s="11">
        <f t="shared" si="3"/>
        <v>0</v>
      </c>
      <c r="F49" s="7"/>
      <c r="G49" s="7"/>
    </row>
    <row r="50" spans="1:7" ht="24.75">
      <c r="A50" s="7"/>
      <c r="B50" s="13" t="s">
        <v>20</v>
      </c>
      <c r="C50" s="2">
        <v>9.85</v>
      </c>
      <c r="D50" s="2">
        <v>0</v>
      </c>
      <c r="E50" s="11">
        <f t="shared" si="3"/>
        <v>0</v>
      </c>
      <c r="F50" s="7"/>
      <c r="G50" s="7"/>
    </row>
    <row r="51" spans="1:7" ht="24">
      <c r="A51" s="7"/>
      <c r="B51" s="12" t="s">
        <v>39</v>
      </c>
      <c r="C51" s="2">
        <v>3</v>
      </c>
      <c r="D51" s="2">
        <v>0</v>
      </c>
      <c r="E51" s="11">
        <f t="shared" si="3"/>
        <v>0</v>
      </c>
      <c r="F51" s="7"/>
      <c r="G51" s="7"/>
    </row>
    <row r="52" spans="1:7" ht="24">
      <c r="A52" s="7"/>
      <c r="B52" s="12" t="s">
        <v>40</v>
      </c>
      <c r="C52" s="2">
        <v>5</v>
      </c>
      <c r="D52" s="2">
        <v>0</v>
      </c>
      <c r="E52" s="11">
        <f t="shared" si="3"/>
        <v>0</v>
      </c>
      <c r="F52" s="7"/>
      <c r="G52" s="7"/>
    </row>
    <row r="53" spans="1:7" ht="15">
      <c r="A53" s="7"/>
      <c r="B53" s="13" t="s">
        <v>19</v>
      </c>
      <c r="C53" s="2">
        <v>3.7</v>
      </c>
      <c r="D53" s="2">
        <v>0</v>
      </c>
      <c r="E53" s="11">
        <f t="shared" si="3"/>
        <v>0</v>
      </c>
      <c r="F53" s="7"/>
      <c r="G53" s="7"/>
    </row>
    <row r="54" spans="1:7" ht="15">
      <c r="A54" s="7"/>
      <c r="B54" s="13" t="s">
        <v>16</v>
      </c>
      <c r="C54" s="2">
        <v>3</v>
      </c>
      <c r="D54" s="2">
        <v>0</v>
      </c>
      <c r="E54" s="11">
        <f t="shared" si="3"/>
        <v>0</v>
      </c>
      <c r="F54" s="7"/>
      <c r="G54" s="7"/>
    </row>
    <row r="55" spans="1:7" ht="24">
      <c r="A55" s="7"/>
      <c r="B55" s="12" t="s">
        <v>4</v>
      </c>
      <c r="C55" s="2">
        <v>10</v>
      </c>
      <c r="D55" s="2">
        <v>0</v>
      </c>
      <c r="E55" s="11">
        <f t="shared" si="3"/>
        <v>0</v>
      </c>
      <c r="F55" s="7"/>
      <c r="G55" s="7"/>
    </row>
    <row r="56" spans="1:7" ht="36.75">
      <c r="A56" s="7"/>
      <c r="B56" s="13" t="s">
        <v>34</v>
      </c>
      <c r="C56" s="2">
        <v>1.9</v>
      </c>
      <c r="D56" s="2">
        <v>0</v>
      </c>
      <c r="E56" s="11">
        <f t="shared" si="3"/>
        <v>0</v>
      </c>
      <c r="F56" s="7"/>
      <c r="G56" s="7"/>
    </row>
    <row r="57" spans="1:7" ht="15">
      <c r="A57" s="7"/>
      <c r="B57" s="13" t="s">
        <v>11</v>
      </c>
      <c r="C57" s="2">
        <v>9.8</v>
      </c>
      <c r="D57" s="2">
        <v>0</v>
      </c>
      <c r="E57" s="11">
        <f t="shared" si="3"/>
        <v>0</v>
      </c>
      <c r="F57" s="7"/>
      <c r="G57" s="7"/>
    </row>
    <row r="58" spans="1:7" ht="15">
      <c r="A58" s="7"/>
      <c r="B58" s="39" t="s">
        <v>58</v>
      </c>
      <c r="C58" s="35">
        <f>SUM(C41:C57)</f>
        <v>68.55</v>
      </c>
      <c r="D58" s="35">
        <f>SUM(D41:D57)</f>
        <v>0</v>
      </c>
      <c r="E58" s="36">
        <f>D58/C58</f>
        <v>0</v>
      </c>
      <c r="F58" s="16"/>
      <c r="G58" s="7"/>
    </row>
    <row r="59" spans="1:7" ht="15">
      <c r="A59" s="7"/>
      <c r="B59" s="126" t="s">
        <v>44</v>
      </c>
      <c r="C59" s="126"/>
      <c r="D59" s="126"/>
      <c r="E59" s="126"/>
      <c r="F59" s="7"/>
      <c r="G59" s="7"/>
    </row>
    <row r="60" spans="1:7" ht="15">
      <c r="A60" s="7"/>
      <c r="B60" s="13" t="s">
        <v>105</v>
      </c>
      <c r="C60" s="2">
        <v>0.35</v>
      </c>
      <c r="D60" s="2">
        <v>0</v>
      </c>
      <c r="E60" s="11">
        <f aca="true" t="shared" si="4" ref="E60:E74">D60/C60</f>
        <v>0</v>
      </c>
      <c r="F60" s="7"/>
      <c r="G60" s="7"/>
    </row>
    <row r="61" spans="1:7" ht="24.75">
      <c r="A61" s="7"/>
      <c r="B61" s="13" t="s">
        <v>68</v>
      </c>
      <c r="C61" s="2">
        <v>0.2</v>
      </c>
      <c r="D61" s="2">
        <v>0</v>
      </c>
      <c r="E61" s="11">
        <f t="shared" si="4"/>
        <v>0</v>
      </c>
      <c r="F61" s="7"/>
      <c r="G61" s="7"/>
    </row>
    <row r="62" spans="1:7" ht="15">
      <c r="A62" s="7"/>
      <c r="B62" s="12" t="s">
        <v>35</v>
      </c>
      <c r="C62" s="2">
        <v>4.35</v>
      </c>
      <c r="D62" s="2">
        <v>0</v>
      </c>
      <c r="E62" s="11">
        <f t="shared" si="4"/>
        <v>0</v>
      </c>
      <c r="F62" s="7"/>
      <c r="G62" s="7"/>
    </row>
    <row r="63" spans="1:7" ht="15">
      <c r="A63" s="7"/>
      <c r="B63" s="10" t="s">
        <v>17</v>
      </c>
      <c r="C63" s="2">
        <v>0.2</v>
      </c>
      <c r="D63" s="2">
        <v>0</v>
      </c>
      <c r="E63" s="11">
        <f t="shared" si="4"/>
        <v>0</v>
      </c>
      <c r="F63" s="7"/>
      <c r="G63" s="7"/>
    </row>
    <row r="64" spans="1:7" ht="15">
      <c r="A64" s="7"/>
      <c r="B64" s="13" t="s">
        <v>22</v>
      </c>
      <c r="C64" s="2">
        <v>4.5</v>
      </c>
      <c r="D64" s="2">
        <v>0</v>
      </c>
      <c r="E64" s="11">
        <f t="shared" si="4"/>
        <v>0</v>
      </c>
      <c r="F64" s="7"/>
      <c r="G64" s="7"/>
    </row>
    <row r="65" spans="1:7" ht="15">
      <c r="A65" s="7"/>
      <c r="B65" s="13" t="s">
        <v>38</v>
      </c>
      <c r="C65" s="2">
        <v>0.88</v>
      </c>
      <c r="D65" s="2">
        <v>0</v>
      </c>
      <c r="E65" s="11">
        <f t="shared" si="4"/>
        <v>0</v>
      </c>
      <c r="F65" s="7"/>
      <c r="G65" s="7"/>
    </row>
    <row r="66" spans="1:7" ht="15">
      <c r="A66" s="7"/>
      <c r="B66" s="13" t="s">
        <v>36</v>
      </c>
      <c r="C66" s="2">
        <v>0.55</v>
      </c>
      <c r="D66" s="2">
        <v>0</v>
      </c>
      <c r="E66" s="11">
        <f t="shared" si="4"/>
        <v>0</v>
      </c>
      <c r="F66" s="7"/>
      <c r="G66" s="7"/>
    </row>
    <row r="67" spans="1:7" ht="24.75">
      <c r="A67" s="7"/>
      <c r="B67" s="13" t="s">
        <v>20</v>
      </c>
      <c r="C67" s="2">
        <v>4.15</v>
      </c>
      <c r="D67" s="2">
        <v>0</v>
      </c>
      <c r="E67" s="11">
        <f t="shared" si="4"/>
        <v>0</v>
      </c>
      <c r="F67" s="7"/>
      <c r="G67" s="7"/>
    </row>
    <row r="68" spans="1:7" ht="24.75">
      <c r="A68" s="7"/>
      <c r="B68" s="13" t="s">
        <v>39</v>
      </c>
      <c r="C68" s="2">
        <v>3</v>
      </c>
      <c r="D68" s="2">
        <v>0</v>
      </c>
      <c r="E68" s="11">
        <f t="shared" si="4"/>
        <v>0</v>
      </c>
      <c r="F68" s="7"/>
      <c r="G68" s="7"/>
    </row>
    <row r="69" spans="1:7" ht="24">
      <c r="A69" s="7"/>
      <c r="B69" s="12" t="s">
        <v>40</v>
      </c>
      <c r="C69" s="2">
        <v>0.95</v>
      </c>
      <c r="D69" s="2">
        <v>0</v>
      </c>
      <c r="E69" s="11">
        <f t="shared" si="4"/>
        <v>0</v>
      </c>
      <c r="F69" s="7"/>
      <c r="G69" s="7"/>
    </row>
    <row r="70" spans="1:7" ht="15">
      <c r="A70" s="7"/>
      <c r="B70" s="13" t="s">
        <v>19</v>
      </c>
      <c r="C70" s="2">
        <v>1.85</v>
      </c>
      <c r="D70" s="2">
        <v>0</v>
      </c>
      <c r="E70" s="11">
        <f t="shared" si="4"/>
        <v>0</v>
      </c>
      <c r="F70" s="7"/>
      <c r="G70" s="7"/>
    </row>
    <row r="71" spans="1:7" ht="15">
      <c r="A71" s="7"/>
      <c r="B71" s="13" t="s">
        <v>16</v>
      </c>
      <c r="C71" s="2">
        <v>0.75</v>
      </c>
      <c r="D71" s="2">
        <v>0</v>
      </c>
      <c r="E71" s="11">
        <f t="shared" si="4"/>
        <v>0</v>
      </c>
      <c r="F71" s="7"/>
      <c r="G71" s="7"/>
    </row>
    <row r="72" spans="1:7" ht="15">
      <c r="A72" s="7"/>
      <c r="B72" s="17" t="s">
        <v>10</v>
      </c>
      <c r="C72" s="15">
        <v>59.75</v>
      </c>
      <c r="D72" s="2">
        <v>0</v>
      </c>
      <c r="E72" s="11">
        <f t="shared" si="4"/>
        <v>0</v>
      </c>
      <c r="F72" s="18"/>
      <c r="G72" s="7"/>
    </row>
    <row r="73" spans="1:7" ht="36">
      <c r="A73" s="7"/>
      <c r="B73" s="17" t="s">
        <v>34</v>
      </c>
      <c r="C73" s="15">
        <v>3.6</v>
      </c>
      <c r="D73" s="2">
        <v>0</v>
      </c>
      <c r="E73" s="11">
        <f t="shared" si="4"/>
        <v>0</v>
      </c>
      <c r="F73" s="18"/>
      <c r="G73" s="7"/>
    </row>
    <row r="74" spans="1:7" ht="15">
      <c r="A74" s="7"/>
      <c r="B74" s="17" t="s">
        <v>11</v>
      </c>
      <c r="C74" s="15">
        <v>9.5</v>
      </c>
      <c r="D74" s="2">
        <v>0</v>
      </c>
      <c r="E74" s="11">
        <f t="shared" si="4"/>
        <v>0</v>
      </c>
      <c r="F74" s="18"/>
      <c r="G74" s="7"/>
    </row>
    <row r="75" spans="1:7" ht="15">
      <c r="A75" s="7"/>
      <c r="B75" s="40" t="s">
        <v>58</v>
      </c>
      <c r="C75" s="38">
        <f>SUM(C60:C74)</f>
        <v>94.58</v>
      </c>
      <c r="D75" s="38">
        <f>SUM(D60:D74)</f>
        <v>0</v>
      </c>
      <c r="E75" s="38">
        <f>D75/C75</f>
        <v>0</v>
      </c>
      <c r="F75" s="18"/>
      <c r="G75" s="7"/>
    </row>
    <row r="76" spans="1:7" ht="15">
      <c r="A76" s="7"/>
      <c r="B76" s="126" t="s">
        <v>45</v>
      </c>
      <c r="C76" s="126"/>
      <c r="D76" s="126"/>
      <c r="E76" s="126"/>
      <c r="F76" s="7"/>
      <c r="G76" s="7"/>
    </row>
    <row r="77" spans="1:7" ht="36">
      <c r="A77" s="7"/>
      <c r="B77" s="17" t="s">
        <v>116</v>
      </c>
      <c r="C77" s="15">
        <v>40</v>
      </c>
      <c r="D77" s="2">
        <v>0</v>
      </c>
      <c r="E77" s="11">
        <f aca="true" t="shared" si="5" ref="E77:E90">D77/C77</f>
        <v>0</v>
      </c>
      <c r="F77" s="7"/>
      <c r="G77" s="7"/>
    </row>
    <row r="78" spans="1:7" ht="24">
      <c r="A78" s="7"/>
      <c r="B78" s="12" t="s">
        <v>68</v>
      </c>
      <c r="C78" s="2">
        <v>2.5</v>
      </c>
      <c r="D78" s="2">
        <v>0</v>
      </c>
      <c r="E78" s="11">
        <f t="shared" si="5"/>
        <v>0</v>
      </c>
      <c r="F78" s="7"/>
      <c r="G78" s="7"/>
    </row>
    <row r="79" spans="1:7" ht="15">
      <c r="A79" s="7"/>
      <c r="B79" s="17" t="s">
        <v>46</v>
      </c>
      <c r="C79" s="15">
        <v>2.5</v>
      </c>
      <c r="D79" s="2">
        <v>0</v>
      </c>
      <c r="E79" s="11">
        <f t="shared" si="5"/>
        <v>0</v>
      </c>
      <c r="F79" s="7"/>
      <c r="G79" s="7"/>
    </row>
    <row r="80" spans="1:7" ht="15">
      <c r="A80" s="7"/>
      <c r="B80" s="10" t="s">
        <v>17</v>
      </c>
      <c r="C80" s="2">
        <v>0.1</v>
      </c>
      <c r="D80" s="2">
        <v>0</v>
      </c>
      <c r="E80" s="11">
        <f t="shared" si="5"/>
        <v>0</v>
      </c>
      <c r="F80" s="7"/>
      <c r="G80" s="7"/>
    </row>
    <row r="81" spans="1:7" ht="15">
      <c r="A81" s="7"/>
      <c r="B81" s="13" t="s">
        <v>22</v>
      </c>
      <c r="C81" s="2">
        <v>37.7</v>
      </c>
      <c r="D81" s="2">
        <v>0.034</v>
      </c>
      <c r="E81" s="11">
        <f t="shared" si="5"/>
        <v>0.0009018567639257295</v>
      </c>
      <c r="F81" s="7"/>
      <c r="G81" s="7"/>
    </row>
    <row r="82" spans="1:7" ht="15">
      <c r="A82" s="7"/>
      <c r="B82" s="19" t="s">
        <v>37</v>
      </c>
      <c r="C82" s="2">
        <v>107.2</v>
      </c>
      <c r="D82" s="2">
        <v>0.9790000000000001</v>
      </c>
      <c r="E82" s="11">
        <f t="shared" si="5"/>
        <v>0.009132462686567165</v>
      </c>
      <c r="F82" s="7"/>
      <c r="G82" s="7"/>
    </row>
    <row r="83" spans="1:7" ht="15">
      <c r="A83" s="7"/>
      <c r="B83" s="13" t="s">
        <v>36</v>
      </c>
      <c r="C83" s="2">
        <v>1.8</v>
      </c>
      <c r="D83" s="2">
        <v>0.010000000000000002</v>
      </c>
      <c r="E83" s="11">
        <f t="shared" si="5"/>
        <v>0.005555555555555557</v>
      </c>
      <c r="F83" s="7"/>
      <c r="G83" s="7"/>
    </row>
    <row r="84" spans="1:7" ht="24.75">
      <c r="A84" s="7"/>
      <c r="B84" s="13" t="s">
        <v>20</v>
      </c>
      <c r="C84" s="2">
        <v>26.8</v>
      </c>
      <c r="D84" s="2">
        <v>0.14500000000000002</v>
      </c>
      <c r="E84" s="11">
        <f t="shared" si="5"/>
        <v>0.00541044776119403</v>
      </c>
      <c r="F84" s="7"/>
      <c r="G84" s="7"/>
    </row>
    <row r="85" spans="1:7" ht="24">
      <c r="A85" s="7"/>
      <c r="B85" s="17" t="s">
        <v>39</v>
      </c>
      <c r="C85" s="15">
        <v>2</v>
      </c>
      <c r="D85" s="2">
        <v>0.455</v>
      </c>
      <c r="E85" s="11">
        <f t="shared" si="5"/>
        <v>0.2275</v>
      </c>
      <c r="F85" s="16"/>
      <c r="G85" s="7"/>
    </row>
    <row r="86" spans="1:7" ht="24">
      <c r="A86" s="7"/>
      <c r="B86" s="12" t="s">
        <v>40</v>
      </c>
      <c r="C86" s="2">
        <v>9.8</v>
      </c>
      <c r="D86" s="2">
        <v>0</v>
      </c>
      <c r="E86" s="11">
        <f t="shared" si="5"/>
        <v>0</v>
      </c>
      <c r="F86" s="7"/>
      <c r="G86" s="7"/>
    </row>
    <row r="87" spans="1:7" ht="15">
      <c r="A87" s="7"/>
      <c r="B87" s="13" t="s">
        <v>19</v>
      </c>
      <c r="C87" s="2">
        <v>12</v>
      </c>
      <c r="D87" s="2">
        <v>0.6670000000000001</v>
      </c>
      <c r="E87" s="11">
        <f t="shared" si="5"/>
        <v>0.055583333333333346</v>
      </c>
      <c r="F87" s="16"/>
      <c r="G87" s="7"/>
    </row>
    <row r="88" spans="1:7" ht="15">
      <c r="A88" s="7"/>
      <c r="B88" s="17" t="s">
        <v>16</v>
      </c>
      <c r="C88" s="15">
        <v>6.8</v>
      </c>
      <c r="D88" s="2">
        <v>0.15300000000000002</v>
      </c>
      <c r="E88" s="11">
        <f t="shared" si="5"/>
        <v>0.022500000000000003</v>
      </c>
      <c r="F88" s="16"/>
      <c r="G88" s="7"/>
    </row>
    <row r="89" spans="1:7" ht="15">
      <c r="A89" s="7"/>
      <c r="B89" s="40" t="s">
        <v>58</v>
      </c>
      <c r="C89" s="38">
        <f>SUM(C77:C88)</f>
        <v>249.20000000000005</v>
      </c>
      <c r="D89" s="38">
        <f>SUM(D77:D88)</f>
        <v>2.4430000000000005</v>
      </c>
      <c r="E89" s="36">
        <f t="shared" si="5"/>
        <v>0.009803370786516854</v>
      </c>
      <c r="F89" s="16"/>
      <c r="G89" s="7"/>
    </row>
    <row r="90" spans="1:7" ht="36">
      <c r="A90" s="7"/>
      <c r="B90" s="41" t="s">
        <v>59</v>
      </c>
      <c r="C90" s="38">
        <f>C89+C75+C58+C39+C22</f>
        <v>1156.06</v>
      </c>
      <c r="D90" s="35">
        <f>D89+D75+D58+D39+D22</f>
        <v>38.775999999999996</v>
      </c>
      <c r="E90" s="36">
        <f t="shared" si="5"/>
        <v>0.033541511686244654</v>
      </c>
      <c r="F90" s="16"/>
      <c r="G90" s="16"/>
    </row>
    <row r="91" spans="1:7" ht="15">
      <c r="A91" s="7"/>
      <c r="B91" s="126" t="s">
        <v>117</v>
      </c>
      <c r="C91" s="126"/>
      <c r="D91" s="126"/>
      <c r="E91" s="126"/>
      <c r="F91" s="7"/>
      <c r="G91" s="7"/>
    </row>
    <row r="92" spans="1:7" ht="15">
      <c r="A92" s="7"/>
      <c r="B92" s="19" t="s">
        <v>101</v>
      </c>
      <c r="C92" s="2">
        <v>14.4</v>
      </c>
      <c r="D92" s="2">
        <v>1.6941</v>
      </c>
      <c r="E92" s="11">
        <f aca="true" t="shared" si="6" ref="E92:E105">D92/C92</f>
        <v>0.11764583333333332</v>
      </c>
      <c r="F92" s="7"/>
      <c r="G92" s="7"/>
    </row>
    <row r="93" spans="1:7" ht="15">
      <c r="A93" s="7"/>
      <c r="B93" s="19" t="s">
        <v>46</v>
      </c>
      <c r="C93" s="2">
        <v>24.6</v>
      </c>
      <c r="D93" s="2">
        <v>0.04</v>
      </c>
      <c r="E93" s="11">
        <f t="shared" si="6"/>
        <v>0.0016260162601626016</v>
      </c>
      <c r="F93" s="7"/>
      <c r="G93" s="7"/>
    </row>
    <row r="94" spans="1:7" ht="15">
      <c r="A94" s="7"/>
      <c r="B94" s="13" t="s">
        <v>35</v>
      </c>
      <c r="C94" s="2">
        <v>1.95</v>
      </c>
      <c r="D94" s="2">
        <v>0</v>
      </c>
      <c r="E94" s="11">
        <f t="shared" si="6"/>
        <v>0</v>
      </c>
      <c r="F94" s="7"/>
      <c r="G94" s="7"/>
    </row>
    <row r="95" spans="1:7" ht="15">
      <c r="A95" s="7"/>
      <c r="B95" s="13" t="s">
        <v>19</v>
      </c>
      <c r="C95" s="2">
        <v>91.7</v>
      </c>
      <c r="D95" s="2">
        <v>3.8710000000000004</v>
      </c>
      <c r="E95" s="11">
        <f t="shared" si="6"/>
        <v>0.04221374045801527</v>
      </c>
      <c r="F95" s="7"/>
      <c r="G95" s="7"/>
    </row>
    <row r="96" spans="1:7" ht="15">
      <c r="A96" s="7"/>
      <c r="B96" s="13" t="s">
        <v>22</v>
      </c>
      <c r="C96" s="2">
        <v>94.9</v>
      </c>
      <c r="D96" s="2">
        <v>1.7022</v>
      </c>
      <c r="E96" s="11">
        <f t="shared" si="6"/>
        <v>0.017936775553213907</v>
      </c>
      <c r="F96" s="7"/>
      <c r="G96" s="7"/>
    </row>
    <row r="97" spans="1:7" ht="15">
      <c r="A97" s="7"/>
      <c r="B97" s="13" t="s">
        <v>38</v>
      </c>
      <c r="C97" s="2">
        <v>1</v>
      </c>
      <c r="D97" s="2">
        <v>0</v>
      </c>
      <c r="E97" s="11">
        <f t="shared" si="6"/>
        <v>0</v>
      </c>
      <c r="F97" s="7"/>
      <c r="G97" s="7"/>
    </row>
    <row r="98" spans="1:7" ht="15">
      <c r="A98" s="7"/>
      <c r="B98" s="13" t="s">
        <v>16</v>
      </c>
      <c r="C98" s="2">
        <v>54</v>
      </c>
      <c r="D98" s="2">
        <v>0.4747</v>
      </c>
      <c r="E98" s="11">
        <f t="shared" si="6"/>
        <v>0.008790740740740741</v>
      </c>
      <c r="F98" s="18"/>
      <c r="G98" s="16"/>
    </row>
    <row r="99" spans="1:7" ht="24.75">
      <c r="A99" s="7"/>
      <c r="B99" s="13" t="s">
        <v>20</v>
      </c>
      <c r="C99" s="2">
        <v>29.8</v>
      </c>
      <c r="D99" s="2">
        <v>0.08449999999999999</v>
      </c>
      <c r="E99" s="11">
        <f t="shared" si="6"/>
        <v>0.0028355704697986574</v>
      </c>
      <c r="F99" s="18"/>
      <c r="G99" s="16"/>
    </row>
    <row r="100" spans="1:7" ht="15">
      <c r="A100" s="7"/>
      <c r="B100" s="13" t="s">
        <v>36</v>
      </c>
      <c r="C100" s="2">
        <v>8.8</v>
      </c>
      <c r="D100" s="2">
        <v>0.4298</v>
      </c>
      <c r="E100" s="11">
        <f t="shared" si="6"/>
        <v>0.04884090909090909</v>
      </c>
      <c r="F100" s="18"/>
      <c r="G100" s="16"/>
    </row>
    <row r="101" spans="1:7" ht="24.75">
      <c r="A101" s="7"/>
      <c r="B101" s="13" t="s">
        <v>40</v>
      </c>
      <c r="C101" s="2">
        <v>7.9</v>
      </c>
      <c r="D101" s="2">
        <v>0</v>
      </c>
      <c r="E101" s="11">
        <f t="shared" si="6"/>
        <v>0</v>
      </c>
      <c r="F101" s="18"/>
      <c r="G101" s="16"/>
    </row>
    <row r="102" spans="1:7" ht="24.75">
      <c r="A102" s="7"/>
      <c r="B102" s="13" t="s">
        <v>6</v>
      </c>
      <c r="C102" s="2">
        <v>5</v>
      </c>
      <c r="D102" s="2">
        <v>0</v>
      </c>
      <c r="E102" s="11">
        <f t="shared" si="6"/>
        <v>0</v>
      </c>
      <c r="F102" s="18"/>
      <c r="G102" s="16"/>
    </row>
    <row r="103" spans="1:7" ht="15">
      <c r="A103" s="7"/>
      <c r="B103" s="13" t="s">
        <v>10</v>
      </c>
      <c r="C103" s="2">
        <v>200</v>
      </c>
      <c r="D103" s="2">
        <v>0</v>
      </c>
      <c r="E103" s="11">
        <f t="shared" si="6"/>
        <v>0</v>
      </c>
      <c r="F103" s="18"/>
      <c r="G103" s="20"/>
    </row>
    <row r="104" spans="1:7" ht="24.75">
      <c r="A104" s="7"/>
      <c r="B104" s="13" t="s">
        <v>118</v>
      </c>
      <c r="C104" s="2">
        <v>9.95</v>
      </c>
      <c r="D104" s="2">
        <v>0</v>
      </c>
      <c r="E104" s="11">
        <f t="shared" si="6"/>
        <v>0</v>
      </c>
      <c r="F104" s="18"/>
      <c r="G104" s="20"/>
    </row>
    <row r="105" spans="1:7" ht="15">
      <c r="A105" s="7"/>
      <c r="B105" s="13" t="s">
        <v>11</v>
      </c>
      <c r="C105" s="2">
        <v>4.9</v>
      </c>
      <c r="D105" s="2">
        <v>0</v>
      </c>
      <c r="E105" s="11">
        <f t="shared" si="6"/>
        <v>0</v>
      </c>
      <c r="F105" s="18"/>
      <c r="G105" s="20"/>
    </row>
    <row r="106" spans="1:7" ht="15">
      <c r="A106" s="7"/>
      <c r="B106" s="39" t="s">
        <v>58</v>
      </c>
      <c r="C106" s="35">
        <f>SUM(C92:C105)</f>
        <v>548.9</v>
      </c>
      <c r="D106" s="35">
        <f>SUM(D92:D105)</f>
        <v>8.2963</v>
      </c>
      <c r="E106" s="36">
        <f>D106/C106</f>
        <v>0.015114410639460741</v>
      </c>
      <c r="F106" s="18"/>
      <c r="G106" s="20"/>
    </row>
    <row r="107" spans="1:7" ht="15">
      <c r="A107" s="7"/>
      <c r="B107" s="129" t="s">
        <v>119</v>
      </c>
      <c r="C107" s="130"/>
      <c r="D107" s="130"/>
      <c r="E107" s="131"/>
      <c r="F107" s="7"/>
      <c r="G107" s="7"/>
    </row>
    <row r="108" spans="1:7" ht="15">
      <c r="A108" s="7"/>
      <c r="B108" s="19" t="s">
        <v>101</v>
      </c>
      <c r="C108" s="2">
        <v>0.9</v>
      </c>
      <c r="D108" s="2">
        <v>0</v>
      </c>
      <c r="E108" s="11">
        <f aca="true" t="shared" si="7" ref="E108:E114">D108/C108</f>
        <v>0</v>
      </c>
      <c r="F108" s="7"/>
      <c r="G108" s="7"/>
    </row>
    <row r="109" spans="1:7" ht="15">
      <c r="A109" s="7"/>
      <c r="B109" s="19" t="s">
        <v>46</v>
      </c>
      <c r="C109" s="2">
        <v>1</v>
      </c>
      <c r="D109" s="2">
        <v>0</v>
      </c>
      <c r="E109" s="11">
        <f>D109/C109</f>
        <v>0</v>
      </c>
      <c r="F109" s="7"/>
      <c r="G109" s="7"/>
    </row>
    <row r="110" spans="1:7" ht="15">
      <c r="A110" s="7"/>
      <c r="B110" s="13" t="s">
        <v>35</v>
      </c>
      <c r="C110" s="2">
        <v>4.95</v>
      </c>
      <c r="D110" s="2">
        <v>0</v>
      </c>
      <c r="E110" s="11">
        <f t="shared" si="7"/>
        <v>0</v>
      </c>
      <c r="F110" s="7"/>
      <c r="G110" s="7"/>
    </row>
    <row r="111" spans="1:7" ht="15">
      <c r="A111" s="7"/>
      <c r="B111" s="19" t="s">
        <v>19</v>
      </c>
      <c r="C111" s="2">
        <v>6.9</v>
      </c>
      <c r="D111" s="2">
        <v>0</v>
      </c>
      <c r="E111" s="11">
        <f t="shared" si="7"/>
        <v>0</v>
      </c>
      <c r="F111" s="7"/>
      <c r="G111" s="7"/>
    </row>
    <row r="112" spans="1:7" ht="15">
      <c r="A112" s="7"/>
      <c r="B112" s="13" t="s">
        <v>22</v>
      </c>
      <c r="C112" s="2">
        <v>1</v>
      </c>
      <c r="D112" s="2">
        <v>0</v>
      </c>
      <c r="E112" s="11">
        <f t="shared" si="7"/>
        <v>0</v>
      </c>
      <c r="F112" s="16"/>
      <c r="G112" s="7"/>
    </row>
    <row r="113" spans="1:7" ht="15">
      <c r="A113" s="7"/>
      <c r="B113" s="13" t="s">
        <v>16</v>
      </c>
      <c r="C113" s="2">
        <v>1.95</v>
      </c>
      <c r="D113" s="2">
        <v>0</v>
      </c>
      <c r="E113" s="11">
        <f t="shared" si="7"/>
        <v>0</v>
      </c>
      <c r="F113" s="16"/>
      <c r="G113" s="7"/>
    </row>
    <row r="114" spans="1:7" ht="24.75">
      <c r="A114" s="7"/>
      <c r="B114" s="13" t="s">
        <v>20</v>
      </c>
      <c r="C114" s="2">
        <v>2.8</v>
      </c>
      <c r="D114" s="2">
        <v>0</v>
      </c>
      <c r="E114" s="11">
        <f t="shared" si="7"/>
        <v>0</v>
      </c>
      <c r="F114" s="16"/>
      <c r="G114" s="7"/>
    </row>
    <row r="115" spans="1:7" ht="15">
      <c r="A115" s="7"/>
      <c r="B115" s="13" t="s">
        <v>36</v>
      </c>
      <c r="C115" s="2">
        <v>2</v>
      </c>
      <c r="D115" s="2">
        <v>0</v>
      </c>
      <c r="E115" s="11">
        <f>D115/C115</f>
        <v>0</v>
      </c>
      <c r="F115" s="16"/>
      <c r="G115" s="7"/>
    </row>
    <row r="116" spans="1:7" ht="15">
      <c r="A116" s="7"/>
      <c r="B116" s="42" t="s">
        <v>58</v>
      </c>
      <c r="C116" s="35">
        <f>SUM(C108:C115)</f>
        <v>21.5</v>
      </c>
      <c r="D116" s="35">
        <f>SUM(D108:D115)</f>
        <v>0</v>
      </c>
      <c r="E116" s="36">
        <f>D116/C116</f>
        <v>0</v>
      </c>
      <c r="F116" s="16"/>
      <c r="G116" s="7"/>
    </row>
    <row r="117" spans="1:7" ht="15">
      <c r="A117" s="7"/>
      <c r="B117" s="126" t="s">
        <v>120</v>
      </c>
      <c r="C117" s="126"/>
      <c r="D117" s="126"/>
      <c r="E117" s="126"/>
      <c r="F117" s="7"/>
      <c r="G117" s="7"/>
    </row>
    <row r="118" spans="1:7" ht="15">
      <c r="A118" s="7"/>
      <c r="B118" s="13" t="s">
        <v>47</v>
      </c>
      <c r="C118" s="2">
        <v>12.5</v>
      </c>
      <c r="D118" s="2">
        <v>0.22500000000000003</v>
      </c>
      <c r="E118" s="11">
        <f aca="true" t="shared" si="8" ref="E118:E126">D118/C118</f>
        <v>0.018000000000000002</v>
      </c>
      <c r="F118" s="7"/>
      <c r="G118" s="7"/>
    </row>
    <row r="119" spans="1:7" ht="15">
      <c r="A119" s="7"/>
      <c r="B119" s="19" t="s">
        <v>46</v>
      </c>
      <c r="C119" s="2">
        <v>0.9</v>
      </c>
      <c r="D119" s="2">
        <v>0</v>
      </c>
      <c r="E119" s="11">
        <f>D119/C119</f>
        <v>0</v>
      </c>
      <c r="F119" s="16"/>
      <c r="G119" s="7"/>
    </row>
    <row r="120" spans="1:7" ht="15">
      <c r="A120" s="7"/>
      <c r="B120" s="19" t="s">
        <v>35</v>
      </c>
      <c r="C120" s="2">
        <v>4.9</v>
      </c>
      <c r="D120" s="2">
        <v>0.055</v>
      </c>
      <c r="E120" s="11">
        <f t="shared" si="8"/>
        <v>0.011224489795918367</v>
      </c>
      <c r="F120" s="7"/>
      <c r="G120" s="7"/>
    </row>
    <row r="121" spans="1:7" ht="15">
      <c r="A121" s="7"/>
      <c r="B121" s="19" t="s">
        <v>19</v>
      </c>
      <c r="C121" s="2">
        <v>17.5</v>
      </c>
      <c r="D121" s="2">
        <v>0.30500000000000005</v>
      </c>
      <c r="E121" s="11">
        <f t="shared" si="8"/>
        <v>0.017428571428571432</v>
      </c>
      <c r="F121" s="7"/>
      <c r="G121" s="7"/>
    </row>
    <row r="122" spans="1:7" ht="15">
      <c r="A122" s="7"/>
      <c r="B122" s="19" t="s">
        <v>22</v>
      </c>
      <c r="C122" s="2">
        <v>8.8</v>
      </c>
      <c r="D122" s="2">
        <v>0</v>
      </c>
      <c r="E122" s="11">
        <f t="shared" si="8"/>
        <v>0</v>
      </c>
      <c r="F122" s="7"/>
      <c r="G122" s="7"/>
    </row>
    <row r="123" spans="1:7" ht="15">
      <c r="A123" s="7"/>
      <c r="B123" s="19" t="s">
        <v>16</v>
      </c>
      <c r="C123" s="2">
        <v>9.8</v>
      </c>
      <c r="D123" s="2">
        <v>0.13</v>
      </c>
      <c r="E123" s="11">
        <f t="shared" si="8"/>
        <v>0.013265306122448979</v>
      </c>
      <c r="F123" s="7"/>
      <c r="G123" s="7"/>
    </row>
    <row r="124" spans="1:7" ht="15">
      <c r="A124" s="7"/>
      <c r="B124" s="19" t="s">
        <v>20</v>
      </c>
      <c r="C124" s="2">
        <v>9.5</v>
      </c>
      <c r="D124" s="2">
        <v>0.155</v>
      </c>
      <c r="E124" s="11">
        <f t="shared" si="8"/>
        <v>0.01631578947368421</v>
      </c>
      <c r="F124" s="16"/>
      <c r="G124" s="7"/>
    </row>
    <row r="125" spans="1:7" ht="15">
      <c r="A125" s="7"/>
      <c r="B125" s="19" t="s">
        <v>36</v>
      </c>
      <c r="C125" s="2">
        <v>4.9</v>
      </c>
      <c r="D125" s="2">
        <v>0.13</v>
      </c>
      <c r="E125" s="11">
        <f t="shared" si="8"/>
        <v>0.026530612244897958</v>
      </c>
      <c r="F125" s="16"/>
      <c r="G125" s="7"/>
    </row>
    <row r="126" spans="1:7" ht="15">
      <c r="A126" s="7"/>
      <c r="B126" s="19" t="s">
        <v>40</v>
      </c>
      <c r="C126" s="2">
        <v>2.9</v>
      </c>
      <c r="D126" s="2">
        <v>0.013000000000000001</v>
      </c>
      <c r="E126" s="11">
        <f t="shared" si="8"/>
        <v>0.004482758620689656</v>
      </c>
      <c r="F126" s="16"/>
      <c r="G126" s="7"/>
    </row>
    <row r="127" spans="1:7" ht="15">
      <c r="A127" s="7"/>
      <c r="B127" s="39" t="s">
        <v>58</v>
      </c>
      <c r="C127" s="35">
        <f>SUM(C118:C126)</f>
        <v>71.7</v>
      </c>
      <c r="D127" s="35">
        <f>SUM(D118:D126)</f>
        <v>1.013</v>
      </c>
      <c r="E127" s="36">
        <f>D127/C127</f>
        <v>0.01412831241283124</v>
      </c>
      <c r="F127" s="16"/>
      <c r="G127" s="7"/>
    </row>
    <row r="128" spans="1:7" ht="15" customHeight="1">
      <c r="A128" s="7"/>
      <c r="B128" s="132" t="s">
        <v>121</v>
      </c>
      <c r="C128" s="133"/>
      <c r="D128" s="133"/>
      <c r="E128" s="134"/>
      <c r="F128" s="16"/>
      <c r="G128" s="7"/>
    </row>
    <row r="129" spans="1:7" ht="15">
      <c r="A129" s="7"/>
      <c r="B129" s="19" t="s">
        <v>144</v>
      </c>
      <c r="C129" s="2">
        <v>0.15</v>
      </c>
      <c r="D129" s="2">
        <v>0</v>
      </c>
      <c r="E129" s="11">
        <f>D129/C129</f>
        <v>0</v>
      </c>
      <c r="F129" s="16"/>
      <c r="G129" s="7"/>
    </row>
    <row r="130" spans="1:7" ht="15">
      <c r="A130" s="7"/>
      <c r="B130" s="19" t="s">
        <v>10</v>
      </c>
      <c r="C130" s="2">
        <v>200</v>
      </c>
      <c r="D130" s="2">
        <v>23.4</v>
      </c>
      <c r="E130" s="11">
        <f>D130/C130</f>
        <v>0.11699999999999999</v>
      </c>
      <c r="F130" s="16"/>
      <c r="G130" s="7"/>
    </row>
    <row r="131" spans="1:7" ht="15">
      <c r="A131" s="7"/>
      <c r="B131" s="19" t="s">
        <v>118</v>
      </c>
      <c r="C131" s="2">
        <v>3</v>
      </c>
      <c r="D131" s="2">
        <v>0</v>
      </c>
      <c r="E131" s="11">
        <f>D131/C131</f>
        <v>0</v>
      </c>
      <c r="F131" s="16"/>
      <c r="G131" s="7"/>
    </row>
    <row r="132" spans="1:7" ht="15">
      <c r="A132" s="7"/>
      <c r="B132" s="39" t="s">
        <v>58</v>
      </c>
      <c r="C132" s="35">
        <f>SUM(C129:C131)</f>
        <v>203.15</v>
      </c>
      <c r="D132" s="35">
        <f>SUM(D129:D131)</f>
        <v>23.4</v>
      </c>
      <c r="E132" s="36">
        <f>D132/C132</f>
        <v>0.1151858232832882</v>
      </c>
      <c r="F132" s="7"/>
      <c r="G132" s="7"/>
    </row>
    <row r="133" spans="1:7" ht="15" customHeight="1">
      <c r="A133" s="7"/>
      <c r="B133" s="132" t="s">
        <v>123</v>
      </c>
      <c r="C133" s="133"/>
      <c r="D133" s="133"/>
      <c r="E133" s="134"/>
      <c r="F133" s="7"/>
      <c r="G133" s="7"/>
    </row>
    <row r="134" spans="1:7" ht="15">
      <c r="A134" s="7"/>
      <c r="B134" s="19" t="s">
        <v>122</v>
      </c>
      <c r="C134" s="2">
        <v>3.1</v>
      </c>
      <c r="D134" s="2">
        <v>0</v>
      </c>
      <c r="E134" s="11">
        <f aca="true" t="shared" si="9" ref="E134:E139">D134/C134</f>
        <v>0</v>
      </c>
      <c r="F134" s="7"/>
      <c r="G134" s="7"/>
    </row>
    <row r="135" spans="1:7" ht="15">
      <c r="A135" s="7"/>
      <c r="B135" s="19" t="s">
        <v>69</v>
      </c>
      <c r="C135" s="2">
        <v>0.2</v>
      </c>
      <c r="D135" s="2">
        <v>0</v>
      </c>
      <c r="E135" s="11">
        <f t="shared" si="9"/>
        <v>0</v>
      </c>
      <c r="F135" s="7"/>
      <c r="G135" s="7"/>
    </row>
    <row r="136" spans="1:7" ht="15">
      <c r="A136" s="7"/>
      <c r="B136" s="19" t="s">
        <v>6</v>
      </c>
      <c r="C136" s="2">
        <v>35</v>
      </c>
      <c r="D136" s="2">
        <v>0</v>
      </c>
      <c r="E136" s="11">
        <f t="shared" si="9"/>
        <v>0</v>
      </c>
      <c r="F136" s="7"/>
      <c r="G136" s="7"/>
    </row>
    <row r="137" spans="1:7" ht="15">
      <c r="A137" s="7"/>
      <c r="B137" s="19" t="s">
        <v>10</v>
      </c>
      <c r="C137" s="2">
        <v>1365</v>
      </c>
      <c r="D137" s="2">
        <v>10</v>
      </c>
      <c r="E137" s="11">
        <f t="shared" si="9"/>
        <v>0.007326007326007326</v>
      </c>
      <c r="F137" s="7"/>
      <c r="G137" s="7"/>
    </row>
    <row r="138" spans="1:7" ht="15">
      <c r="A138" s="7"/>
      <c r="B138" s="19" t="s">
        <v>118</v>
      </c>
      <c r="C138" s="2">
        <v>80</v>
      </c>
      <c r="D138" s="2">
        <v>0</v>
      </c>
      <c r="E138" s="11">
        <f t="shared" si="9"/>
        <v>0</v>
      </c>
      <c r="F138" s="7"/>
      <c r="G138" s="7"/>
    </row>
    <row r="139" spans="1:7" ht="15">
      <c r="A139" s="7"/>
      <c r="B139" s="19" t="s">
        <v>11</v>
      </c>
      <c r="C139" s="2">
        <v>2</v>
      </c>
      <c r="D139" s="2">
        <v>0</v>
      </c>
      <c r="E139" s="11">
        <f t="shared" si="9"/>
        <v>0</v>
      </c>
      <c r="F139" s="7"/>
      <c r="G139" s="7"/>
    </row>
    <row r="140" spans="1:7" ht="15">
      <c r="A140" s="7"/>
      <c r="B140" s="39" t="s">
        <v>58</v>
      </c>
      <c r="C140" s="35">
        <f>SUM(C134:C139)</f>
        <v>1485.3</v>
      </c>
      <c r="D140" s="35">
        <f>SUM(D134:D139)</f>
        <v>10</v>
      </c>
      <c r="E140" s="36">
        <f>D140/C140</f>
        <v>0.006732646603379789</v>
      </c>
      <c r="F140" s="7"/>
      <c r="G140" s="7"/>
    </row>
    <row r="141" spans="1:7" ht="24.75">
      <c r="A141" s="7"/>
      <c r="B141" s="43" t="s">
        <v>60</v>
      </c>
      <c r="C141" s="35">
        <f>C140+C132+C127+C116+C106</f>
        <v>2330.55</v>
      </c>
      <c r="D141" s="35">
        <f>D140+D132+D127+D116+D106</f>
        <v>42.7093</v>
      </c>
      <c r="E141" s="36">
        <f>D141/C141</f>
        <v>0.018325845830383384</v>
      </c>
      <c r="F141" s="16"/>
      <c r="G141" s="7"/>
    </row>
    <row r="142" spans="1:7" ht="15">
      <c r="A142" s="7"/>
      <c r="B142" s="129" t="s">
        <v>124</v>
      </c>
      <c r="C142" s="130"/>
      <c r="D142" s="130"/>
      <c r="E142" s="131"/>
      <c r="F142" s="7"/>
      <c r="G142" s="7"/>
    </row>
    <row r="143" spans="1:7" ht="24.75">
      <c r="A143" s="7"/>
      <c r="B143" s="13" t="s">
        <v>69</v>
      </c>
      <c r="C143" s="2">
        <v>0.7</v>
      </c>
      <c r="D143" s="2">
        <v>0</v>
      </c>
      <c r="E143" s="11">
        <f aca="true" t="shared" si="10" ref="E143:E156">D143/C143</f>
        <v>0</v>
      </c>
      <c r="F143" s="7"/>
      <c r="G143" s="7"/>
    </row>
    <row r="144" spans="1:7" ht="15">
      <c r="A144" s="7"/>
      <c r="B144" s="19" t="s">
        <v>47</v>
      </c>
      <c r="C144" s="2">
        <v>0.7</v>
      </c>
      <c r="D144" s="2">
        <v>0</v>
      </c>
      <c r="E144" s="11">
        <f t="shared" si="10"/>
        <v>0</v>
      </c>
      <c r="F144" s="7"/>
      <c r="G144" s="7"/>
    </row>
    <row r="145" spans="1:7" ht="15">
      <c r="A145" s="7"/>
      <c r="B145" s="19" t="s">
        <v>68</v>
      </c>
      <c r="C145" s="2">
        <v>6</v>
      </c>
      <c r="D145" s="2">
        <v>0</v>
      </c>
      <c r="E145" s="11">
        <f t="shared" si="10"/>
        <v>0</v>
      </c>
      <c r="F145" s="16"/>
      <c r="G145" s="7"/>
    </row>
    <row r="146" spans="1:7" ht="15">
      <c r="A146" s="7"/>
      <c r="B146" s="19" t="s">
        <v>46</v>
      </c>
      <c r="C146" s="2">
        <v>30</v>
      </c>
      <c r="D146" s="2">
        <v>0</v>
      </c>
      <c r="E146" s="11">
        <f t="shared" si="10"/>
        <v>0</v>
      </c>
      <c r="F146" s="16"/>
      <c r="G146" s="7"/>
    </row>
    <row r="147" spans="1:7" ht="15">
      <c r="A147" s="7"/>
      <c r="B147" s="19" t="s">
        <v>19</v>
      </c>
      <c r="C147" s="2">
        <v>64.3</v>
      </c>
      <c r="D147" s="2">
        <v>0</v>
      </c>
      <c r="E147" s="11">
        <f t="shared" si="10"/>
        <v>0</v>
      </c>
      <c r="F147" s="16"/>
      <c r="G147" s="14"/>
    </row>
    <row r="148" spans="1:7" ht="15">
      <c r="A148" s="7"/>
      <c r="B148" s="19" t="s">
        <v>22</v>
      </c>
      <c r="C148" s="2">
        <v>64.3</v>
      </c>
      <c r="D148" s="2">
        <v>0</v>
      </c>
      <c r="E148" s="11">
        <f t="shared" si="10"/>
        <v>0</v>
      </c>
      <c r="F148" s="16"/>
      <c r="G148" s="14"/>
    </row>
    <row r="149" spans="1:7" ht="15">
      <c r="A149" s="7"/>
      <c r="B149" s="19" t="s">
        <v>16</v>
      </c>
      <c r="C149" s="2">
        <v>64.2</v>
      </c>
      <c r="D149" s="2">
        <v>0</v>
      </c>
      <c r="E149" s="11">
        <f t="shared" si="10"/>
        <v>0</v>
      </c>
      <c r="F149" s="16"/>
      <c r="G149" s="14"/>
    </row>
    <row r="150" spans="1:7" ht="24.75">
      <c r="A150" s="7"/>
      <c r="B150" s="13" t="s">
        <v>20</v>
      </c>
      <c r="C150" s="2">
        <v>44.1</v>
      </c>
      <c r="D150" s="2">
        <v>0</v>
      </c>
      <c r="E150" s="11">
        <f t="shared" si="10"/>
        <v>0</v>
      </c>
      <c r="F150" s="16"/>
      <c r="G150" s="14"/>
    </row>
    <row r="151" spans="1:7" ht="15">
      <c r="A151" s="7"/>
      <c r="B151" s="13" t="s">
        <v>36</v>
      </c>
      <c r="C151" s="2">
        <v>19.8</v>
      </c>
      <c r="D151" s="2">
        <v>0</v>
      </c>
      <c r="E151" s="11">
        <f t="shared" si="10"/>
        <v>0</v>
      </c>
      <c r="F151" s="16"/>
      <c r="G151" s="14"/>
    </row>
    <row r="152" spans="1:7" ht="24.75">
      <c r="A152" s="7"/>
      <c r="B152" s="13" t="s">
        <v>37</v>
      </c>
      <c r="C152" s="2">
        <v>15.3</v>
      </c>
      <c r="D152" s="2">
        <v>0</v>
      </c>
      <c r="E152" s="11">
        <f t="shared" si="10"/>
        <v>0</v>
      </c>
      <c r="F152" s="16"/>
      <c r="G152" s="14"/>
    </row>
    <row r="153" spans="1:7" ht="15">
      <c r="A153" s="7"/>
      <c r="B153" s="13" t="s">
        <v>35</v>
      </c>
      <c r="C153" s="2">
        <v>14.7</v>
      </c>
      <c r="D153" s="2">
        <v>0</v>
      </c>
      <c r="E153" s="11">
        <f t="shared" si="10"/>
        <v>0</v>
      </c>
      <c r="F153" s="7"/>
      <c r="G153" s="7"/>
    </row>
    <row r="154" spans="1:7" ht="15">
      <c r="A154" s="7"/>
      <c r="B154" s="13" t="s">
        <v>38</v>
      </c>
      <c r="C154" s="2">
        <v>12.9</v>
      </c>
      <c r="D154" s="2">
        <v>0</v>
      </c>
      <c r="E154" s="11">
        <f t="shared" si="10"/>
        <v>0</v>
      </c>
      <c r="F154" s="7"/>
      <c r="G154" s="7"/>
    </row>
    <row r="155" spans="1:7" ht="15">
      <c r="A155" s="7"/>
      <c r="B155" s="13" t="s">
        <v>17</v>
      </c>
      <c r="C155" s="2">
        <v>1.9</v>
      </c>
      <c r="D155" s="2">
        <v>0</v>
      </c>
      <c r="E155" s="11">
        <f t="shared" si="10"/>
        <v>0</v>
      </c>
      <c r="F155" s="7"/>
      <c r="G155" s="7"/>
    </row>
    <row r="156" spans="1:7" ht="24.75">
      <c r="A156" s="7"/>
      <c r="B156" s="13" t="s">
        <v>40</v>
      </c>
      <c r="C156" s="2">
        <v>2.9</v>
      </c>
      <c r="D156" s="2">
        <v>0</v>
      </c>
      <c r="E156" s="11">
        <f t="shared" si="10"/>
        <v>0</v>
      </c>
      <c r="F156" s="7"/>
      <c r="G156" s="7"/>
    </row>
    <row r="157" spans="1:7" ht="15">
      <c r="A157" s="7"/>
      <c r="B157" s="39" t="s">
        <v>58</v>
      </c>
      <c r="C157" s="35">
        <f>SUM(C143:C156)</f>
        <v>341.79999999999995</v>
      </c>
      <c r="D157" s="35">
        <f>SUM(D143:D156)</f>
        <v>0</v>
      </c>
      <c r="E157" s="36">
        <f>D157/C157</f>
        <v>0</v>
      </c>
      <c r="F157" s="7"/>
      <c r="G157" s="7"/>
    </row>
    <row r="158" spans="1:7" ht="15">
      <c r="A158" s="7"/>
      <c r="B158" s="126" t="s">
        <v>125</v>
      </c>
      <c r="C158" s="126"/>
      <c r="D158" s="126"/>
      <c r="E158" s="126"/>
      <c r="F158" s="7"/>
      <c r="G158" s="7"/>
    </row>
    <row r="159" spans="1:7" ht="15">
      <c r="A159" s="7"/>
      <c r="B159" s="19" t="s">
        <v>19</v>
      </c>
      <c r="C159" s="2">
        <v>3.8</v>
      </c>
      <c r="D159" s="2">
        <v>0</v>
      </c>
      <c r="E159" s="11">
        <f>D159/C159</f>
        <v>0</v>
      </c>
      <c r="F159" s="18"/>
      <c r="G159" s="7"/>
    </row>
    <row r="160" spans="1:7" ht="15">
      <c r="A160" s="7"/>
      <c r="B160" s="19" t="s">
        <v>22</v>
      </c>
      <c r="C160" s="2">
        <v>4.1</v>
      </c>
      <c r="D160" s="2">
        <v>0</v>
      </c>
      <c r="E160" s="11">
        <f>D160/C160</f>
        <v>0</v>
      </c>
      <c r="F160" s="7"/>
      <c r="G160" s="7"/>
    </row>
    <row r="161" spans="1:7" ht="15">
      <c r="A161" s="7"/>
      <c r="B161" s="19" t="s">
        <v>16</v>
      </c>
      <c r="C161" s="2">
        <v>3.4</v>
      </c>
      <c r="D161" s="2">
        <v>0</v>
      </c>
      <c r="E161" s="11">
        <f aca="true" t="shared" si="11" ref="E161:E171">D161/C161</f>
        <v>0</v>
      </c>
      <c r="F161" s="7"/>
      <c r="G161" s="7"/>
    </row>
    <row r="162" spans="1:7" ht="15">
      <c r="A162" s="7"/>
      <c r="B162" s="19" t="s">
        <v>49</v>
      </c>
      <c r="C162" s="2">
        <v>0.2</v>
      </c>
      <c r="D162" s="2">
        <v>0</v>
      </c>
      <c r="E162" s="11">
        <f t="shared" si="11"/>
        <v>0</v>
      </c>
      <c r="F162" s="7"/>
      <c r="G162" s="7"/>
    </row>
    <row r="163" spans="1:7" ht="15">
      <c r="A163" s="7"/>
      <c r="B163" s="19" t="s">
        <v>41</v>
      </c>
      <c r="C163" s="2">
        <v>0.2</v>
      </c>
      <c r="D163" s="2">
        <v>0</v>
      </c>
      <c r="E163" s="11">
        <f t="shared" si="11"/>
        <v>0</v>
      </c>
      <c r="F163" s="7"/>
      <c r="G163" s="7"/>
    </row>
    <row r="164" spans="1:7" ht="24.75">
      <c r="A164" s="7"/>
      <c r="B164" s="13" t="s">
        <v>20</v>
      </c>
      <c r="C164" s="15">
        <v>6.8</v>
      </c>
      <c r="D164" s="2">
        <v>0</v>
      </c>
      <c r="E164" s="11">
        <f t="shared" si="11"/>
        <v>0</v>
      </c>
      <c r="F164" s="16"/>
      <c r="G164" s="20"/>
    </row>
    <row r="165" spans="1:7" ht="15">
      <c r="A165" s="7"/>
      <c r="B165" s="13" t="s">
        <v>36</v>
      </c>
      <c r="C165" s="15">
        <v>0.9</v>
      </c>
      <c r="D165" s="2">
        <v>0</v>
      </c>
      <c r="E165" s="11">
        <f t="shared" si="11"/>
        <v>0</v>
      </c>
      <c r="F165" s="16"/>
      <c r="G165" s="20"/>
    </row>
    <row r="166" spans="1:7" ht="15">
      <c r="A166" s="7"/>
      <c r="B166" s="13" t="s">
        <v>126</v>
      </c>
      <c r="C166" s="15">
        <v>2.9</v>
      </c>
      <c r="D166" s="2">
        <v>0</v>
      </c>
      <c r="E166" s="11">
        <f t="shared" si="11"/>
        <v>0</v>
      </c>
      <c r="F166" s="16"/>
      <c r="G166" s="20"/>
    </row>
    <row r="167" spans="1:7" ht="15">
      <c r="A167" s="7"/>
      <c r="B167" s="13" t="s">
        <v>35</v>
      </c>
      <c r="C167" s="15">
        <v>1</v>
      </c>
      <c r="D167" s="2">
        <v>0</v>
      </c>
      <c r="E167" s="11">
        <f t="shared" si="11"/>
        <v>0</v>
      </c>
      <c r="F167" s="16"/>
      <c r="G167" s="20"/>
    </row>
    <row r="168" spans="1:7" ht="15">
      <c r="A168" s="7"/>
      <c r="B168" s="13" t="s">
        <v>38</v>
      </c>
      <c r="C168" s="15">
        <v>3.9</v>
      </c>
      <c r="D168" s="2">
        <v>0</v>
      </c>
      <c r="E168" s="11">
        <f t="shared" si="11"/>
        <v>0</v>
      </c>
      <c r="F168" s="7"/>
      <c r="G168" s="7"/>
    </row>
    <row r="169" spans="1:7" ht="15">
      <c r="A169" s="7"/>
      <c r="B169" s="59" t="s">
        <v>17</v>
      </c>
      <c r="C169" s="15">
        <v>0.9</v>
      </c>
      <c r="D169" s="2">
        <v>0</v>
      </c>
      <c r="E169" s="11">
        <f t="shared" si="11"/>
        <v>0</v>
      </c>
      <c r="F169" s="14"/>
      <c r="G169" s="7"/>
    </row>
    <row r="170" spans="1:7" ht="24">
      <c r="A170" s="7"/>
      <c r="B170" s="59" t="s">
        <v>40</v>
      </c>
      <c r="C170" s="15">
        <v>0.55</v>
      </c>
      <c r="D170" s="2">
        <v>0</v>
      </c>
      <c r="E170" s="11">
        <f t="shared" si="11"/>
        <v>0</v>
      </c>
      <c r="F170" s="14"/>
      <c r="G170" s="7"/>
    </row>
    <row r="171" spans="1:7" ht="24">
      <c r="A171" s="7"/>
      <c r="B171" s="59" t="s">
        <v>39</v>
      </c>
      <c r="C171" s="15">
        <v>0.4</v>
      </c>
      <c r="D171" s="2">
        <v>0</v>
      </c>
      <c r="E171" s="11">
        <f t="shared" si="11"/>
        <v>0</v>
      </c>
      <c r="F171" s="14"/>
      <c r="G171" s="7"/>
    </row>
    <row r="172" spans="1:7" ht="15">
      <c r="A172" s="7"/>
      <c r="B172" s="39" t="s">
        <v>58</v>
      </c>
      <c r="C172" s="38">
        <f>SUM(C159:C171)</f>
        <v>29.04999999999999</v>
      </c>
      <c r="D172" s="38">
        <f>SUM(D159:D171)</f>
        <v>0</v>
      </c>
      <c r="E172" s="36">
        <f>D172/C172</f>
        <v>0</v>
      </c>
      <c r="F172" s="21"/>
      <c r="G172" s="14"/>
    </row>
    <row r="173" spans="1:7" ht="15">
      <c r="A173" s="7"/>
      <c r="B173" s="126" t="s">
        <v>127</v>
      </c>
      <c r="C173" s="126"/>
      <c r="D173" s="126"/>
      <c r="E173" s="126"/>
      <c r="F173" s="7"/>
      <c r="G173" s="7"/>
    </row>
    <row r="174" spans="1:7" ht="15">
      <c r="A174" s="7"/>
      <c r="B174" s="59" t="s">
        <v>65</v>
      </c>
      <c r="C174" s="2">
        <v>3</v>
      </c>
      <c r="D174" s="2">
        <v>0</v>
      </c>
      <c r="E174" s="11">
        <f aca="true" t="shared" si="12" ref="E174:E183">D174/C174</f>
        <v>0</v>
      </c>
      <c r="F174" s="7"/>
      <c r="G174" s="7"/>
    </row>
    <row r="175" spans="1:7" ht="15">
      <c r="A175" s="7"/>
      <c r="B175" s="59" t="s">
        <v>19</v>
      </c>
      <c r="C175" s="2">
        <v>1.8</v>
      </c>
      <c r="D175" s="2">
        <v>0</v>
      </c>
      <c r="E175" s="11">
        <f t="shared" si="12"/>
        <v>0</v>
      </c>
      <c r="F175" s="7"/>
      <c r="G175" s="7"/>
    </row>
    <row r="176" spans="1:7" ht="15">
      <c r="A176" s="7"/>
      <c r="B176" s="59" t="s">
        <v>22</v>
      </c>
      <c r="C176" s="2">
        <v>1.7</v>
      </c>
      <c r="D176" s="2">
        <v>0</v>
      </c>
      <c r="E176" s="11">
        <f t="shared" si="12"/>
        <v>0</v>
      </c>
      <c r="F176" s="7"/>
      <c r="G176" s="7"/>
    </row>
    <row r="177" spans="1:7" ht="15">
      <c r="A177" s="7"/>
      <c r="B177" s="59" t="s">
        <v>16</v>
      </c>
      <c r="C177" s="2">
        <v>1.2</v>
      </c>
      <c r="D177" s="2">
        <v>0</v>
      </c>
      <c r="E177" s="11">
        <f t="shared" si="12"/>
        <v>0</v>
      </c>
      <c r="F177" s="7"/>
      <c r="G177" s="7"/>
    </row>
    <row r="178" spans="1:7" ht="24">
      <c r="A178" s="7"/>
      <c r="B178" s="59" t="s">
        <v>20</v>
      </c>
      <c r="C178" s="2">
        <v>0.9</v>
      </c>
      <c r="D178" s="2">
        <v>0</v>
      </c>
      <c r="E178" s="11">
        <f t="shared" si="12"/>
        <v>0</v>
      </c>
      <c r="F178" s="7"/>
      <c r="G178" s="7"/>
    </row>
    <row r="179" spans="1:7" ht="15">
      <c r="A179" s="7"/>
      <c r="B179" s="59" t="s">
        <v>36</v>
      </c>
      <c r="C179" s="2">
        <v>0.8</v>
      </c>
      <c r="D179" s="2">
        <v>0</v>
      </c>
      <c r="E179" s="11">
        <f t="shared" si="12"/>
        <v>0</v>
      </c>
      <c r="F179" s="7"/>
      <c r="G179" s="7"/>
    </row>
    <row r="180" spans="1:7" ht="15">
      <c r="A180" s="7"/>
      <c r="B180" s="59" t="s">
        <v>35</v>
      </c>
      <c r="C180" s="2">
        <v>1.9</v>
      </c>
      <c r="D180" s="2">
        <v>0</v>
      </c>
      <c r="E180" s="11">
        <f t="shared" si="12"/>
        <v>0</v>
      </c>
      <c r="F180" s="7"/>
      <c r="G180" s="7"/>
    </row>
    <row r="181" spans="1:7" ht="15">
      <c r="A181" s="7"/>
      <c r="B181" s="59" t="s">
        <v>38</v>
      </c>
      <c r="C181" s="2">
        <v>0.2</v>
      </c>
      <c r="D181" s="2">
        <v>0</v>
      </c>
      <c r="E181" s="11">
        <f t="shared" si="12"/>
        <v>0</v>
      </c>
      <c r="F181" s="7"/>
      <c r="G181" s="7"/>
    </row>
    <row r="182" spans="1:7" ht="15">
      <c r="A182" s="7"/>
      <c r="B182" s="59" t="s">
        <v>17</v>
      </c>
      <c r="C182" s="2">
        <v>0.4</v>
      </c>
      <c r="D182" s="2">
        <v>0</v>
      </c>
      <c r="E182" s="11">
        <f t="shared" si="12"/>
        <v>0</v>
      </c>
      <c r="F182" s="7"/>
      <c r="G182" s="7"/>
    </row>
    <row r="183" spans="1:7" ht="24">
      <c r="A183" s="7"/>
      <c r="B183" s="59" t="s">
        <v>40</v>
      </c>
      <c r="C183" s="2">
        <v>0.75</v>
      </c>
      <c r="D183" s="2">
        <v>0</v>
      </c>
      <c r="E183" s="11">
        <f t="shared" si="12"/>
        <v>0</v>
      </c>
      <c r="F183" s="7"/>
      <c r="G183" s="7"/>
    </row>
    <row r="184" spans="1:7" ht="15">
      <c r="A184" s="7"/>
      <c r="B184" s="39" t="s">
        <v>58</v>
      </c>
      <c r="C184" s="35">
        <f>SUM(C174:C183)</f>
        <v>12.65</v>
      </c>
      <c r="D184" s="35">
        <f>SUM(D174:D183)</f>
        <v>0</v>
      </c>
      <c r="E184" s="36">
        <f>D184/C184</f>
        <v>0</v>
      </c>
      <c r="F184" s="16"/>
      <c r="G184" s="20"/>
    </row>
    <row r="185" spans="1:7" ht="15">
      <c r="A185" s="7"/>
      <c r="B185" s="126" t="s">
        <v>128</v>
      </c>
      <c r="C185" s="126"/>
      <c r="D185" s="126"/>
      <c r="E185" s="126"/>
      <c r="F185" s="7"/>
      <c r="G185" s="7"/>
    </row>
    <row r="186" spans="1:7" ht="36">
      <c r="A186" s="7"/>
      <c r="B186" s="59" t="s">
        <v>129</v>
      </c>
      <c r="C186" s="2">
        <v>0.25</v>
      </c>
      <c r="D186" s="2">
        <v>0</v>
      </c>
      <c r="E186" s="11">
        <f>D186/C186</f>
        <v>0</v>
      </c>
      <c r="F186" s="7"/>
      <c r="G186" s="7"/>
    </row>
    <row r="187" spans="1:7" ht="15">
      <c r="A187" s="7"/>
      <c r="B187" s="39" t="s">
        <v>58</v>
      </c>
      <c r="C187" s="38">
        <f>SUM(C186:C186)</f>
        <v>0.25</v>
      </c>
      <c r="D187" s="38">
        <f>SUM(D186:D186)</f>
        <v>0</v>
      </c>
      <c r="E187" s="36">
        <f>D187/C187</f>
        <v>0</v>
      </c>
      <c r="F187" s="18"/>
      <c r="G187" s="14"/>
    </row>
    <row r="188" spans="1:7" ht="15">
      <c r="A188" s="7"/>
      <c r="B188" s="126" t="s">
        <v>145</v>
      </c>
      <c r="C188" s="126"/>
      <c r="D188" s="126"/>
      <c r="E188" s="126"/>
      <c r="F188" s="18"/>
      <c r="G188" s="14"/>
    </row>
    <row r="189" spans="1:7" ht="15">
      <c r="A189" s="7"/>
      <c r="B189" s="59" t="s">
        <v>47</v>
      </c>
      <c r="C189" s="2">
        <v>5</v>
      </c>
      <c r="D189" s="2">
        <v>0</v>
      </c>
      <c r="E189" s="11">
        <f>D189/C189</f>
        <v>0</v>
      </c>
      <c r="F189" s="18"/>
      <c r="G189" s="14"/>
    </row>
    <row r="190" spans="1:7" ht="15">
      <c r="A190" s="7"/>
      <c r="B190" s="59" t="s">
        <v>46</v>
      </c>
      <c r="C190" s="2">
        <v>1</v>
      </c>
      <c r="D190" s="2">
        <v>0</v>
      </c>
      <c r="E190" s="11">
        <f>D190/C190</f>
        <v>0</v>
      </c>
      <c r="F190" s="18"/>
      <c r="G190" s="14"/>
    </row>
    <row r="191" spans="1:7" ht="15">
      <c r="A191" s="7"/>
      <c r="B191" s="39" t="s">
        <v>58</v>
      </c>
      <c r="C191" s="38">
        <f>SUM(C189:C190)</f>
        <v>6</v>
      </c>
      <c r="D191" s="38">
        <f>SUM(D189:D190)</f>
        <v>0</v>
      </c>
      <c r="E191" s="36">
        <f>D191/C191</f>
        <v>0</v>
      </c>
      <c r="F191" s="18"/>
      <c r="G191" s="14"/>
    </row>
    <row r="192" spans="1:7" ht="36.75">
      <c r="A192" s="7"/>
      <c r="B192" s="44" t="s">
        <v>61</v>
      </c>
      <c r="C192" s="38">
        <f>C191+C187+C172+C157</f>
        <v>377.09999999999997</v>
      </c>
      <c r="D192" s="38">
        <f>D191+D187+D184+D172+D157</f>
        <v>0</v>
      </c>
      <c r="E192" s="36">
        <f>D192/C192</f>
        <v>0</v>
      </c>
      <c r="F192" s="7"/>
      <c r="G192" s="14"/>
    </row>
    <row r="193" spans="1:7" ht="15" customHeight="1">
      <c r="A193" s="7"/>
      <c r="B193" s="127" t="s">
        <v>90</v>
      </c>
      <c r="C193" s="127"/>
      <c r="D193" s="127"/>
      <c r="E193" s="127"/>
      <c r="F193" s="7"/>
      <c r="G193" s="14"/>
    </row>
    <row r="194" spans="1:7" ht="15">
      <c r="A194" s="7"/>
      <c r="B194" s="22" t="s">
        <v>50</v>
      </c>
      <c r="C194" s="1">
        <v>1.7</v>
      </c>
      <c r="D194" s="1">
        <v>0.14900000000000002</v>
      </c>
      <c r="E194" s="23">
        <f aca="true" t="shared" si="13" ref="E194:E200">D194/C194</f>
        <v>0.08764705882352943</v>
      </c>
      <c r="F194" s="7"/>
      <c r="G194" s="14"/>
    </row>
    <row r="195" spans="1:7" ht="15">
      <c r="A195" s="7"/>
      <c r="B195" s="22" t="s">
        <v>51</v>
      </c>
      <c r="C195" s="1">
        <v>686.6</v>
      </c>
      <c r="D195" s="1">
        <v>0</v>
      </c>
      <c r="E195" s="23">
        <f t="shared" si="13"/>
        <v>0</v>
      </c>
      <c r="F195" s="7"/>
      <c r="G195" s="7"/>
    </row>
    <row r="196" spans="1:7" ht="24">
      <c r="A196" s="7"/>
      <c r="B196" s="22" t="s">
        <v>52</v>
      </c>
      <c r="C196" s="1">
        <v>1081</v>
      </c>
      <c r="D196" s="1">
        <v>0</v>
      </c>
      <c r="E196" s="11">
        <f t="shared" si="13"/>
        <v>0</v>
      </c>
      <c r="F196" s="7"/>
      <c r="G196" s="7"/>
    </row>
    <row r="197" spans="1:7" ht="15">
      <c r="A197" s="7"/>
      <c r="B197" s="22" t="s">
        <v>19</v>
      </c>
      <c r="C197" s="1">
        <v>20.2</v>
      </c>
      <c r="D197" s="1">
        <v>4.784000000000001</v>
      </c>
      <c r="E197" s="23">
        <f t="shared" si="13"/>
        <v>0.23683168316831688</v>
      </c>
      <c r="F197" s="7"/>
      <c r="G197" s="7"/>
    </row>
    <row r="198" spans="1:7" ht="15">
      <c r="A198" s="7"/>
      <c r="B198" s="24" t="s">
        <v>22</v>
      </c>
      <c r="C198" s="25">
        <v>41.8</v>
      </c>
      <c r="D198" s="1">
        <v>1.504</v>
      </c>
      <c r="E198" s="23">
        <f t="shared" si="13"/>
        <v>0.03598086124401914</v>
      </c>
      <c r="F198" s="16"/>
      <c r="G198" s="7"/>
    </row>
    <row r="199" spans="1:7" ht="15">
      <c r="A199" s="7"/>
      <c r="B199" s="24" t="s">
        <v>37</v>
      </c>
      <c r="C199" s="25">
        <v>41.8</v>
      </c>
      <c r="D199" s="1">
        <v>9.616999999999999</v>
      </c>
      <c r="E199" s="23">
        <f t="shared" si="13"/>
        <v>0.23007177033492823</v>
      </c>
      <c r="F199" s="14"/>
      <c r="G199" s="7"/>
    </row>
    <row r="200" spans="1:7" ht="15">
      <c r="A200" s="7"/>
      <c r="B200" s="24" t="s">
        <v>36</v>
      </c>
      <c r="C200" s="25">
        <v>91.1</v>
      </c>
      <c r="D200" s="1">
        <v>10.69</v>
      </c>
      <c r="E200" s="23">
        <f t="shared" si="13"/>
        <v>0.11734357848518112</v>
      </c>
      <c r="F200" s="14"/>
      <c r="G200" s="16"/>
    </row>
    <row r="201" spans="1:7" ht="15">
      <c r="A201" s="7"/>
      <c r="B201" s="24" t="s">
        <v>20</v>
      </c>
      <c r="C201" s="25">
        <v>115.9</v>
      </c>
      <c r="D201" s="1">
        <v>1.9929999999999994</v>
      </c>
      <c r="E201" s="23">
        <f>D201/C201</f>
        <v>0.017195858498705776</v>
      </c>
      <c r="F201" s="14"/>
      <c r="G201" s="7"/>
    </row>
    <row r="202" spans="1:7" ht="15">
      <c r="A202" s="7"/>
      <c r="B202" s="24" t="s">
        <v>130</v>
      </c>
      <c r="C202" s="25">
        <v>69.4</v>
      </c>
      <c r="D202" s="1">
        <v>0</v>
      </c>
      <c r="E202" s="23">
        <f>D202/C202</f>
        <v>0</v>
      </c>
      <c r="F202" s="14"/>
      <c r="G202" s="14"/>
    </row>
    <row r="203" spans="1:7" ht="15">
      <c r="A203" s="7"/>
      <c r="B203" s="45" t="s">
        <v>58</v>
      </c>
      <c r="C203" s="46">
        <f>SUM(C194:C202)</f>
        <v>2149.5</v>
      </c>
      <c r="D203" s="46">
        <f>SUM(D194:D202)</f>
        <v>28.737</v>
      </c>
      <c r="E203" s="47">
        <f>D203/C203</f>
        <v>0.013369155617585483</v>
      </c>
      <c r="F203" s="14"/>
      <c r="G203" s="7"/>
    </row>
    <row r="204" spans="1:7" ht="15">
      <c r="A204" s="7"/>
      <c r="B204" s="124" t="s">
        <v>91</v>
      </c>
      <c r="C204" s="124"/>
      <c r="D204" s="124"/>
      <c r="E204" s="124"/>
      <c r="F204" s="14"/>
      <c r="G204" s="7"/>
    </row>
    <row r="205" spans="1:7" ht="15">
      <c r="A205" s="7"/>
      <c r="B205" s="26" t="s">
        <v>51</v>
      </c>
      <c r="C205" s="2">
        <v>6.8</v>
      </c>
      <c r="D205" s="2">
        <v>0</v>
      </c>
      <c r="E205" s="11">
        <f>D205/C205</f>
        <v>0</v>
      </c>
      <c r="F205" s="14"/>
      <c r="G205" s="7"/>
    </row>
    <row r="206" spans="1:7" ht="24">
      <c r="A206" s="7"/>
      <c r="B206" s="22" t="s">
        <v>52</v>
      </c>
      <c r="C206" s="2">
        <v>3.8</v>
      </c>
      <c r="D206" s="2">
        <v>0</v>
      </c>
      <c r="E206" s="11">
        <f aca="true" t="shared" si="14" ref="E206:E212">D206/C206</f>
        <v>0</v>
      </c>
      <c r="F206" s="14"/>
      <c r="G206" s="7"/>
    </row>
    <row r="207" spans="1:7" ht="15">
      <c r="A207" s="7"/>
      <c r="B207" s="26" t="s">
        <v>19</v>
      </c>
      <c r="C207" s="2">
        <v>1.8</v>
      </c>
      <c r="D207" s="2">
        <v>0.766</v>
      </c>
      <c r="E207" s="11">
        <f>D207/C207</f>
        <v>0.4255555555555556</v>
      </c>
      <c r="F207" s="14"/>
      <c r="G207" s="7"/>
    </row>
    <row r="208" spans="1:7" ht="15">
      <c r="A208" s="7"/>
      <c r="B208" s="26" t="s">
        <v>22</v>
      </c>
      <c r="C208" s="2">
        <v>8.7</v>
      </c>
      <c r="D208" s="2">
        <v>0</v>
      </c>
      <c r="E208" s="11">
        <f>D208/C208</f>
        <v>0</v>
      </c>
      <c r="F208" s="14"/>
      <c r="G208" s="7"/>
    </row>
    <row r="209" spans="1:7" ht="15">
      <c r="A209" s="7"/>
      <c r="B209" s="26" t="s">
        <v>37</v>
      </c>
      <c r="C209" s="2">
        <v>8.6</v>
      </c>
      <c r="D209" s="2">
        <v>0.9790000000000001</v>
      </c>
      <c r="E209" s="11">
        <f t="shared" si="14"/>
        <v>0.1138372093023256</v>
      </c>
      <c r="F209" s="14"/>
      <c r="G209" s="7"/>
    </row>
    <row r="210" spans="1:7" ht="15">
      <c r="A210" s="7"/>
      <c r="B210" s="26" t="s">
        <v>36</v>
      </c>
      <c r="C210" s="2">
        <v>3.4</v>
      </c>
      <c r="D210" s="2">
        <v>0.277</v>
      </c>
      <c r="E210" s="11">
        <f t="shared" si="14"/>
        <v>0.08147058823529413</v>
      </c>
      <c r="F210" s="14"/>
      <c r="G210" s="7"/>
    </row>
    <row r="211" spans="1:7" ht="15">
      <c r="A211" s="7"/>
      <c r="B211" s="26" t="s">
        <v>20</v>
      </c>
      <c r="C211" s="2">
        <v>18.8</v>
      </c>
      <c r="D211" s="2">
        <v>0.063</v>
      </c>
      <c r="E211" s="11">
        <f t="shared" si="14"/>
        <v>0.0033510638297872338</v>
      </c>
      <c r="F211" s="14"/>
      <c r="G211" s="16"/>
    </row>
    <row r="212" spans="1:7" ht="15">
      <c r="A212" s="7"/>
      <c r="B212" s="26" t="s">
        <v>130</v>
      </c>
      <c r="C212" s="2">
        <v>4.8</v>
      </c>
      <c r="D212" s="2">
        <v>0</v>
      </c>
      <c r="E212" s="11">
        <f t="shared" si="14"/>
        <v>0</v>
      </c>
      <c r="F212" s="14"/>
      <c r="G212" s="7"/>
    </row>
    <row r="213" spans="1:7" ht="15">
      <c r="A213" s="7"/>
      <c r="B213" s="45" t="s">
        <v>58</v>
      </c>
      <c r="C213" s="35">
        <f>SUM(C205:C212)</f>
        <v>56.7</v>
      </c>
      <c r="D213" s="35">
        <f>SUM(D205:D212)</f>
        <v>2.0850000000000004</v>
      </c>
      <c r="E213" s="36">
        <f>D213/C213</f>
        <v>0.036772486772486776</v>
      </c>
      <c r="F213" s="14"/>
      <c r="G213" s="7"/>
    </row>
    <row r="214" spans="1:7" ht="15">
      <c r="A214" s="7"/>
      <c r="B214" s="124" t="s">
        <v>92</v>
      </c>
      <c r="C214" s="124"/>
      <c r="D214" s="124"/>
      <c r="E214" s="124"/>
      <c r="F214" s="14"/>
      <c r="G214" s="7"/>
    </row>
    <row r="215" spans="1:7" ht="15">
      <c r="A215" s="7"/>
      <c r="B215" s="27" t="s">
        <v>35</v>
      </c>
      <c r="C215" s="2">
        <v>0.2</v>
      </c>
      <c r="D215" s="2">
        <v>0</v>
      </c>
      <c r="E215" s="11">
        <f>D215/C215</f>
        <v>0</v>
      </c>
      <c r="F215" s="14"/>
      <c r="G215" s="7"/>
    </row>
    <row r="216" spans="1:7" ht="15">
      <c r="A216" s="7"/>
      <c r="B216" s="27" t="s">
        <v>51</v>
      </c>
      <c r="C216" s="2">
        <v>90</v>
      </c>
      <c r="D216" s="2">
        <v>0</v>
      </c>
      <c r="E216" s="11">
        <f aca="true" t="shared" si="15" ref="E216:E234">D216/C216</f>
        <v>0</v>
      </c>
      <c r="F216" s="14"/>
      <c r="G216" s="7"/>
    </row>
    <row r="217" spans="1:7" ht="24">
      <c r="A217" s="7"/>
      <c r="B217" s="22" t="s">
        <v>52</v>
      </c>
      <c r="C217" s="2">
        <v>43</v>
      </c>
      <c r="D217" s="2">
        <v>0</v>
      </c>
      <c r="E217" s="11">
        <f t="shared" si="15"/>
        <v>0</v>
      </c>
      <c r="F217" s="14"/>
      <c r="G217" s="7"/>
    </row>
    <row r="218" spans="1:7" ht="15">
      <c r="A218" s="7"/>
      <c r="B218" s="27" t="s">
        <v>19</v>
      </c>
      <c r="C218" s="2">
        <v>21.7</v>
      </c>
      <c r="D218" s="2">
        <v>0.49</v>
      </c>
      <c r="E218" s="11">
        <f t="shared" si="15"/>
        <v>0.02258064516129032</v>
      </c>
      <c r="F218" s="14"/>
      <c r="G218" s="7"/>
    </row>
    <row r="219" spans="1:7" ht="15">
      <c r="A219" s="7"/>
      <c r="B219" s="27" t="s">
        <v>22</v>
      </c>
      <c r="C219" s="2">
        <v>25.5</v>
      </c>
      <c r="D219" s="2">
        <v>0</v>
      </c>
      <c r="E219" s="11">
        <f t="shared" si="15"/>
        <v>0</v>
      </c>
      <c r="F219" s="14"/>
      <c r="G219" s="7"/>
    </row>
    <row r="220" spans="1:7" ht="15">
      <c r="A220" s="7"/>
      <c r="B220" s="27" t="s">
        <v>37</v>
      </c>
      <c r="C220" s="2">
        <v>14.7</v>
      </c>
      <c r="D220" s="2">
        <v>0.34400000000000003</v>
      </c>
      <c r="E220" s="11">
        <f t="shared" si="15"/>
        <v>0.02340136054421769</v>
      </c>
      <c r="F220" s="14"/>
      <c r="G220" s="16"/>
    </row>
    <row r="221" spans="1:7" ht="15">
      <c r="A221" s="7"/>
      <c r="B221" s="27" t="s">
        <v>36</v>
      </c>
      <c r="C221" s="2">
        <v>8.5</v>
      </c>
      <c r="D221" s="2">
        <v>0.305</v>
      </c>
      <c r="E221" s="11">
        <f t="shared" si="15"/>
        <v>0.03588235294117647</v>
      </c>
      <c r="F221" s="14"/>
      <c r="G221" s="16"/>
    </row>
    <row r="222" spans="1:7" ht="15">
      <c r="A222" s="7"/>
      <c r="B222" s="27" t="s">
        <v>20</v>
      </c>
      <c r="C222" s="2">
        <v>54.5</v>
      </c>
      <c r="D222" s="2">
        <v>0.07100000000000001</v>
      </c>
      <c r="E222" s="11">
        <f t="shared" si="15"/>
        <v>0.0013027522935779817</v>
      </c>
      <c r="F222" s="14"/>
      <c r="G222" s="7"/>
    </row>
    <row r="223" spans="1:7" ht="15">
      <c r="A223" s="7"/>
      <c r="B223" s="27" t="s">
        <v>130</v>
      </c>
      <c r="C223" s="2">
        <v>0.7</v>
      </c>
      <c r="D223" s="2">
        <v>0.006</v>
      </c>
      <c r="E223" s="11">
        <f t="shared" si="15"/>
        <v>0.008571428571428572</v>
      </c>
      <c r="F223" s="14"/>
      <c r="G223" s="7"/>
    </row>
    <row r="224" spans="1:7" ht="15">
      <c r="A224" s="7"/>
      <c r="B224" s="45" t="s">
        <v>58</v>
      </c>
      <c r="C224" s="35">
        <f>SUM(C215:C223)</f>
        <v>258.79999999999995</v>
      </c>
      <c r="D224" s="35">
        <f>SUM(D215:D223)</f>
        <v>1.216</v>
      </c>
      <c r="E224" s="36">
        <f>D224/C224</f>
        <v>0.004698608964451315</v>
      </c>
      <c r="F224" s="14"/>
      <c r="G224" s="7"/>
    </row>
    <row r="225" spans="1:7" ht="15">
      <c r="A225" s="7"/>
      <c r="B225" s="121" t="s">
        <v>93</v>
      </c>
      <c r="C225" s="122"/>
      <c r="D225" s="122"/>
      <c r="E225" s="123"/>
      <c r="F225" s="14"/>
      <c r="G225" s="7"/>
    </row>
    <row r="226" spans="1:7" ht="15">
      <c r="A226" s="7"/>
      <c r="B226" s="27" t="s">
        <v>51</v>
      </c>
      <c r="C226" s="2">
        <v>10</v>
      </c>
      <c r="D226" s="2">
        <v>0</v>
      </c>
      <c r="E226" s="11">
        <f t="shared" si="15"/>
        <v>0</v>
      </c>
      <c r="F226" s="14"/>
      <c r="G226" s="7"/>
    </row>
    <row r="227" spans="1:7" ht="24">
      <c r="A227" s="7"/>
      <c r="B227" s="22" t="s">
        <v>52</v>
      </c>
      <c r="C227" s="2">
        <v>6</v>
      </c>
      <c r="D227" s="2">
        <v>0</v>
      </c>
      <c r="E227" s="11">
        <f t="shared" si="15"/>
        <v>0</v>
      </c>
      <c r="F227" s="14"/>
      <c r="G227" s="7"/>
    </row>
    <row r="228" spans="1:7" ht="15">
      <c r="A228" s="7"/>
      <c r="B228" s="27" t="s">
        <v>19</v>
      </c>
      <c r="C228" s="2">
        <v>24</v>
      </c>
      <c r="D228" s="2">
        <v>4.782</v>
      </c>
      <c r="E228" s="11">
        <f t="shared" si="15"/>
        <v>0.19925</v>
      </c>
      <c r="F228" s="14"/>
      <c r="G228" s="7"/>
    </row>
    <row r="229" spans="1:7" ht="15">
      <c r="A229" s="7"/>
      <c r="B229" s="27" t="s">
        <v>22</v>
      </c>
      <c r="C229" s="2">
        <v>29.1</v>
      </c>
      <c r="D229" s="2">
        <v>0.912</v>
      </c>
      <c r="E229" s="11">
        <f t="shared" si="15"/>
        <v>0.03134020618556701</v>
      </c>
      <c r="F229" s="14"/>
      <c r="G229" s="7"/>
    </row>
    <row r="230" spans="1:7" ht="15">
      <c r="A230" s="7"/>
      <c r="B230" s="27" t="s">
        <v>37</v>
      </c>
      <c r="C230" s="2">
        <v>31.6</v>
      </c>
      <c r="D230" s="2">
        <v>6.247999999999999</v>
      </c>
      <c r="E230" s="11">
        <f t="shared" si="15"/>
        <v>0.19772151898734175</v>
      </c>
      <c r="F230" s="14"/>
      <c r="G230" s="7"/>
    </row>
    <row r="231" spans="1:7" ht="15">
      <c r="A231" s="7"/>
      <c r="B231" s="27" t="s">
        <v>48</v>
      </c>
      <c r="C231" s="2">
        <v>43.8</v>
      </c>
      <c r="D231" s="2">
        <v>9.572000000000003</v>
      </c>
      <c r="E231" s="11">
        <f t="shared" si="15"/>
        <v>0.2185388127853882</v>
      </c>
      <c r="F231" s="14"/>
      <c r="G231" s="16"/>
    </row>
    <row r="232" spans="1:7" ht="15">
      <c r="A232" s="7"/>
      <c r="B232" s="27" t="s">
        <v>36</v>
      </c>
      <c r="C232" s="2">
        <v>14.4</v>
      </c>
      <c r="D232" s="2">
        <v>1.2520000000000002</v>
      </c>
      <c r="E232" s="11">
        <f t="shared" si="15"/>
        <v>0.08694444444444446</v>
      </c>
      <c r="F232" s="14"/>
      <c r="G232" s="16"/>
    </row>
    <row r="233" spans="1:7" ht="15">
      <c r="A233" s="7"/>
      <c r="B233" s="27" t="s">
        <v>20</v>
      </c>
      <c r="C233" s="2">
        <v>34</v>
      </c>
      <c r="D233" s="2">
        <v>4.88</v>
      </c>
      <c r="E233" s="11">
        <f t="shared" si="15"/>
        <v>0.14352941176470588</v>
      </c>
      <c r="F233" s="14"/>
      <c r="G233" s="7"/>
    </row>
    <row r="234" spans="1:7" ht="15">
      <c r="A234" s="7"/>
      <c r="B234" s="27" t="s">
        <v>131</v>
      </c>
      <c r="C234" s="2">
        <v>29.7</v>
      </c>
      <c r="D234" s="2">
        <v>0</v>
      </c>
      <c r="E234" s="11">
        <f t="shared" si="15"/>
        <v>0</v>
      </c>
      <c r="F234" s="14"/>
      <c r="G234" s="7"/>
    </row>
    <row r="235" spans="1:7" ht="15">
      <c r="A235" s="7"/>
      <c r="B235" s="45" t="s">
        <v>58</v>
      </c>
      <c r="C235" s="35">
        <f>SUM(C226:C234)</f>
        <v>222.6</v>
      </c>
      <c r="D235" s="35">
        <f>SUM(D226:D234)</f>
        <v>27.646</v>
      </c>
      <c r="E235" s="36">
        <f>D235/C235</f>
        <v>0.12419586702605571</v>
      </c>
      <c r="F235" s="14"/>
      <c r="G235" s="7"/>
    </row>
    <row r="236" spans="1:7" ht="15">
      <c r="A236" s="7"/>
      <c r="B236" s="121" t="s">
        <v>94</v>
      </c>
      <c r="C236" s="122"/>
      <c r="D236" s="122"/>
      <c r="E236" s="123"/>
      <c r="F236" s="14"/>
      <c r="G236" s="7"/>
    </row>
    <row r="237" spans="1:7" ht="15">
      <c r="A237" s="7"/>
      <c r="B237" s="27" t="s">
        <v>50</v>
      </c>
      <c r="C237" s="2">
        <v>3.6</v>
      </c>
      <c r="D237" s="2">
        <v>0</v>
      </c>
      <c r="E237" s="11">
        <f>D237/C237</f>
        <v>0</v>
      </c>
      <c r="F237" s="14"/>
      <c r="G237" s="7"/>
    </row>
    <row r="238" spans="1:7" ht="36.75">
      <c r="A238" s="7"/>
      <c r="B238" s="28" t="s">
        <v>53</v>
      </c>
      <c r="C238" s="2">
        <v>1.5</v>
      </c>
      <c r="D238" s="2">
        <v>0</v>
      </c>
      <c r="E238" s="11">
        <f aca="true" t="shared" si="16" ref="E238:E247">D238/C238</f>
        <v>0</v>
      </c>
      <c r="F238" s="14"/>
      <c r="G238" s="7"/>
    </row>
    <row r="239" spans="1:7" ht="15">
      <c r="A239" s="7"/>
      <c r="B239" s="27" t="s">
        <v>35</v>
      </c>
      <c r="C239" s="2">
        <v>1.15</v>
      </c>
      <c r="D239" s="2">
        <v>0</v>
      </c>
      <c r="E239" s="11">
        <f t="shared" si="16"/>
        <v>0</v>
      </c>
      <c r="F239" s="14"/>
      <c r="G239" s="7"/>
    </row>
    <row r="240" spans="1:7" ht="15">
      <c r="A240" s="7"/>
      <c r="B240" s="27" t="s">
        <v>51</v>
      </c>
      <c r="C240" s="2">
        <v>11.2</v>
      </c>
      <c r="D240" s="2">
        <v>0</v>
      </c>
      <c r="E240" s="11">
        <f t="shared" si="16"/>
        <v>0</v>
      </c>
      <c r="F240" s="14"/>
      <c r="G240" s="7"/>
    </row>
    <row r="241" spans="1:7" ht="24">
      <c r="A241" s="7"/>
      <c r="B241" s="22" t="s">
        <v>52</v>
      </c>
      <c r="C241" s="2">
        <v>9.3</v>
      </c>
      <c r="D241" s="2">
        <v>0</v>
      </c>
      <c r="E241" s="11">
        <f t="shared" si="16"/>
        <v>0</v>
      </c>
      <c r="F241" s="14"/>
      <c r="G241" s="7"/>
    </row>
    <row r="242" spans="1:7" ht="15">
      <c r="A242" s="7"/>
      <c r="B242" s="27" t="s">
        <v>19</v>
      </c>
      <c r="C242" s="2">
        <v>14.3</v>
      </c>
      <c r="D242" s="2">
        <v>0</v>
      </c>
      <c r="E242" s="11">
        <f t="shared" si="16"/>
        <v>0</v>
      </c>
      <c r="F242" s="14"/>
      <c r="G242" s="7"/>
    </row>
    <row r="243" spans="1:7" ht="15">
      <c r="A243" s="7"/>
      <c r="B243" s="27" t="s">
        <v>22</v>
      </c>
      <c r="C243" s="2">
        <v>5.3</v>
      </c>
      <c r="D243" s="2">
        <v>0</v>
      </c>
      <c r="E243" s="11">
        <f t="shared" si="16"/>
        <v>0</v>
      </c>
      <c r="F243" s="14"/>
      <c r="G243" s="7"/>
    </row>
    <row r="244" spans="1:7" ht="15">
      <c r="A244" s="7"/>
      <c r="B244" s="27" t="s">
        <v>37</v>
      </c>
      <c r="C244" s="2">
        <v>0.9</v>
      </c>
      <c r="D244" s="2">
        <v>0</v>
      </c>
      <c r="E244" s="11">
        <f t="shared" si="16"/>
        <v>0</v>
      </c>
      <c r="F244" s="14"/>
      <c r="G244" s="7"/>
    </row>
    <row r="245" spans="1:7" ht="15">
      <c r="A245" s="7"/>
      <c r="B245" s="27" t="s">
        <v>36</v>
      </c>
      <c r="C245" s="2">
        <v>10.7</v>
      </c>
      <c r="D245" s="2">
        <v>0</v>
      </c>
      <c r="E245" s="11">
        <f t="shared" si="16"/>
        <v>0</v>
      </c>
      <c r="F245" s="14"/>
      <c r="G245" s="7"/>
    </row>
    <row r="246" spans="1:7" ht="15">
      <c r="A246" s="7"/>
      <c r="B246" s="27" t="s">
        <v>20</v>
      </c>
      <c r="C246" s="2">
        <v>15.3</v>
      </c>
      <c r="D246" s="2">
        <v>0</v>
      </c>
      <c r="E246" s="11">
        <f t="shared" si="16"/>
        <v>0</v>
      </c>
      <c r="F246" s="14"/>
      <c r="G246" s="7"/>
    </row>
    <row r="247" spans="1:7" ht="15">
      <c r="A247" s="7"/>
      <c r="B247" s="27" t="s">
        <v>131</v>
      </c>
      <c r="C247" s="2">
        <v>1.42</v>
      </c>
      <c r="D247" s="2">
        <v>0</v>
      </c>
      <c r="E247" s="11">
        <f t="shared" si="16"/>
        <v>0</v>
      </c>
      <c r="F247" s="14"/>
      <c r="G247" s="7"/>
    </row>
    <row r="248" spans="1:7" ht="15">
      <c r="A248" s="7"/>
      <c r="B248" s="45" t="s">
        <v>58</v>
      </c>
      <c r="C248" s="35">
        <f>SUM(C237:C247)</f>
        <v>74.66999999999999</v>
      </c>
      <c r="D248" s="35">
        <f>SUM(D237:D247)</f>
        <v>0</v>
      </c>
      <c r="E248" s="36">
        <f>D248/C248</f>
        <v>0</v>
      </c>
      <c r="F248" s="14"/>
      <c r="G248" s="7"/>
    </row>
    <row r="249" spans="1:7" ht="15">
      <c r="A249" s="7"/>
      <c r="B249" s="121" t="s">
        <v>95</v>
      </c>
      <c r="C249" s="122"/>
      <c r="D249" s="122"/>
      <c r="E249" s="123"/>
      <c r="F249" s="14"/>
      <c r="G249" s="7"/>
    </row>
    <row r="250" spans="1:7" ht="15">
      <c r="A250" s="7"/>
      <c r="B250" s="27" t="s">
        <v>51</v>
      </c>
      <c r="C250" s="2">
        <v>13.6</v>
      </c>
      <c r="D250" s="2">
        <v>0</v>
      </c>
      <c r="E250" s="11">
        <f>D250/C250</f>
        <v>0</v>
      </c>
      <c r="F250" s="14"/>
      <c r="G250" s="7"/>
    </row>
    <row r="251" spans="1:7" ht="24">
      <c r="A251" s="7"/>
      <c r="B251" s="22" t="s">
        <v>52</v>
      </c>
      <c r="C251" s="2">
        <v>2.3</v>
      </c>
      <c r="D251" s="2">
        <v>0</v>
      </c>
      <c r="E251" s="11">
        <f aca="true" t="shared" si="17" ref="E251:E257">D251/C251</f>
        <v>0</v>
      </c>
      <c r="F251" s="14"/>
      <c r="G251" s="7"/>
    </row>
    <row r="252" spans="1:7" ht="15">
      <c r="A252" s="7"/>
      <c r="B252" s="27" t="s">
        <v>19</v>
      </c>
      <c r="C252" s="2">
        <v>9.3</v>
      </c>
      <c r="D252" s="2">
        <v>1.7970000000000002</v>
      </c>
      <c r="E252" s="11">
        <f t="shared" si="17"/>
        <v>0.1932258064516129</v>
      </c>
      <c r="F252" s="14"/>
      <c r="G252" s="7"/>
    </row>
    <row r="253" spans="1:7" ht="15">
      <c r="A253" s="7"/>
      <c r="B253" s="27" t="s">
        <v>22</v>
      </c>
      <c r="C253" s="2">
        <v>12.1</v>
      </c>
      <c r="D253" s="2">
        <v>0</v>
      </c>
      <c r="E253" s="11">
        <f t="shared" si="17"/>
        <v>0</v>
      </c>
      <c r="F253" s="14"/>
      <c r="G253" s="7"/>
    </row>
    <row r="254" spans="1:7" ht="15">
      <c r="A254" s="7"/>
      <c r="B254" s="27" t="s">
        <v>37</v>
      </c>
      <c r="C254" s="2">
        <v>34.3</v>
      </c>
      <c r="D254" s="2">
        <v>2.614</v>
      </c>
      <c r="E254" s="11">
        <f t="shared" si="17"/>
        <v>0.07620991253644314</v>
      </c>
      <c r="F254" s="14"/>
      <c r="G254" s="7"/>
    </row>
    <row r="255" spans="1:7" ht="15">
      <c r="A255" s="7"/>
      <c r="B255" s="27" t="s">
        <v>36</v>
      </c>
      <c r="C255" s="2">
        <v>5.7</v>
      </c>
      <c r="D255" s="2">
        <v>1.4740000000000002</v>
      </c>
      <c r="E255" s="11">
        <f t="shared" si="17"/>
        <v>0.2585964912280702</v>
      </c>
      <c r="F255" s="14"/>
      <c r="G255" s="7"/>
    </row>
    <row r="256" spans="1:7" ht="15">
      <c r="A256" s="7"/>
      <c r="B256" s="27" t="s">
        <v>20</v>
      </c>
      <c r="C256" s="2">
        <v>19</v>
      </c>
      <c r="D256" s="2">
        <v>0.618</v>
      </c>
      <c r="E256" s="11">
        <f t="shared" si="17"/>
        <v>0.03252631578947368</v>
      </c>
      <c r="F256" s="14"/>
      <c r="G256" s="7"/>
    </row>
    <row r="257" spans="1:7" ht="15">
      <c r="A257" s="7"/>
      <c r="B257" s="27" t="s">
        <v>131</v>
      </c>
      <c r="C257" s="2">
        <v>1.2</v>
      </c>
      <c r="D257" s="2">
        <v>0.19400000000000003</v>
      </c>
      <c r="E257" s="11">
        <f t="shared" si="17"/>
        <v>0.1616666666666667</v>
      </c>
      <c r="F257" s="14"/>
      <c r="G257" s="7"/>
    </row>
    <row r="258" spans="1:7" ht="15">
      <c r="A258" s="7"/>
      <c r="B258" s="45" t="s">
        <v>58</v>
      </c>
      <c r="C258" s="35">
        <f>SUM(C250:C257)</f>
        <v>97.5</v>
      </c>
      <c r="D258" s="35">
        <f>SUM(D250:D257)</f>
        <v>6.697</v>
      </c>
      <c r="E258" s="36">
        <f>D258/C258</f>
        <v>0.06868717948717949</v>
      </c>
      <c r="F258" s="14"/>
      <c r="G258" s="7"/>
    </row>
    <row r="259" spans="1:7" ht="15">
      <c r="A259" s="7"/>
      <c r="B259" s="121" t="s">
        <v>96</v>
      </c>
      <c r="C259" s="122"/>
      <c r="D259" s="122"/>
      <c r="E259" s="123"/>
      <c r="F259" s="14"/>
      <c r="G259" s="7"/>
    </row>
    <row r="260" spans="1:7" ht="15">
      <c r="A260" s="7"/>
      <c r="B260" s="27" t="s">
        <v>51</v>
      </c>
      <c r="C260" s="2">
        <v>18.7</v>
      </c>
      <c r="D260" s="2">
        <v>0</v>
      </c>
      <c r="E260" s="11">
        <f aca="true" t="shared" si="18" ref="E260:E267">D260/C260</f>
        <v>0</v>
      </c>
      <c r="F260" s="14"/>
      <c r="G260" s="7"/>
    </row>
    <row r="261" spans="1:7" ht="24">
      <c r="A261" s="7"/>
      <c r="B261" s="22" t="s">
        <v>52</v>
      </c>
      <c r="C261" s="2">
        <v>4.3</v>
      </c>
      <c r="D261" s="2">
        <v>0</v>
      </c>
      <c r="E261" s="11">
        <f t="shared" si="18"/>
        <v>0</v>
      </c>
      <c r="F261" s="14"/>
      <c r="G261" s="7"/>
    </row>
    <row r="262" spans="1:7" ht="15">
      <c r="A262" s="7"/>
      <c r="B262" s="27" t="s">
        <v>19</v>
      </c>
      <c r="C262" s="2">
        <v>1.6</v>
      </c>
      <c r="D262" s="2">
        <v>0</v>
      </c>
      <c r="E262" s="11">
        <f t="shared" si="18"/>
        <v>0</v>
      </c>
      <c r="F262" s="14"/>
      <c r="G262" s="7"/>
    </row>
    <row r="263" spans="1:7" ht="15">
      <c r="A263" s="7"/>
      <c r="B263" s="27" t="s">
        <v>22</v>
      </c>
      <c r="C263" s="2">
        <v>6.4</v>
      </c>
      <c r="D263" s="2">
        <v>0</v>
      </c>
      <c r="E263" s="11">
        <f t="shared" si="18"/>
        <v>0</v>
      </c>
      <c r="F263" s="14"/>
      <c r="G263" s="7"/>
    </row>
    <row r="264" spans="1:7" ht="15">
      <c r="A264" s="7"/>
      <c r="B264" s="27" t="s">
        <v>37</v>
      </c>
      <c r="C264" s="2">
        <v>0.9</v>
      </c>
      <c r="D264" s="2">
        <v>0</v>
      </c>
      <c r="E264" s="11">
        <f t="shared" si="18"/>
        <v>0</v>
      </c>
      <c r="F264" s="14"/>
      <c r="G264" s="7"/>
    </row>
    <row r="265" spans="1:7" ht="15">
      <c r="A265" s="7"/>
      <c r="B265" s="27" t="s">
        <v>36</v>
      </c>
      <c r="C265" s="2">
        <v>1.7</v>
      </c>
      <c r="D265" s="2">
        <v>0</v>
      </c>
      <c r="E265" s="11">
        <f t="shared" si="18"/>
        <v>0</v>
      </c>
      <c r="F265" s="14"/>
      <c r="G265" s="7"/>
    </row>
    <row r="266" spans="1:7" ht="15">
      <c r="A266" s="7"/>
      <c r="B266" s="27" t="s">
        <v>20</v>
      </c>
      <c r="C266" s="2">
        <v>8.4</v>
      </c>
      <c r="D266" s="2">
        <v>0</v>
      </c>
      <c r="E266" s="11">
        <f t="shared" si="18"/>
        <v>0</v>
      </c>
      <c r="F266" s="14"/>
      <c r="G266" s="7"/>
    </row>
    <row r="267" spans="1:7" ht="15">
      <c r="A267" s="7"/>
      <c r="B267" s="27" t="s">
        <v>131</v>
      </c>
      <c r="C267" s="2">
        <v>1.4</v>
      </c>
      <c r="D267" s="2">
        <v>0</v>
      </c>
      <c r="E267" s="11">
        <f t="shared" si="18"/>
        <v>0</v>
      </c>
      <c r="F267" s="14"/>
      <c r="G267" s="7"/>
    </row>
    <row r="268" spans="1:7" ht="15">
      <c r="A268" s="7"/>
      <c r="B268" s="45" t="s">
        <v>58</v>
      </c>
      <c r="C268" s="35">
        <f>SUM(C260:C267)</f>
        <v>43.4</v>
      </c>
      <c r="D268" s="35">
        <f>SUM(D260:D267)</f>
        <v>0</v>
      </c>
      <c r="E268" s="36">
        <f>D268/C268</f>
        <v>0</v>
      </c>
      <c r="F268" s="14"/>
      <c r="G268" s="7"/>
    </row>
    <row r="269" spans="1:7" ht="15">
      <c r="A269" s="7"/>
      <c r="B269" s="121" t="s">
        <v>97</v>
      </c>
      <c r="C269" s="122"/>
      <c r="D269" s="122"/>
      <c r="E269" s="123"/>
      <c r="F269" s="14"/>
      <c r="G269" s="7"/>
    </row>
    <row r="270" spans="1:7" ht="15">
      <c r="A270" s="7"/>
      <c r="B270" s="27" t="s">
        <v>51</v>
      </c>
      <c r="C270" s="2">
        <v>12.3</v>
      </c>
      <c r="D270" s="2">
        <v>0</v>
      </c>
      <c r="E270" s="11">
        <f>D270/C270</f>
        <v>0</v>
      </c>
      <c r="F270" s="14"/>
      <c r="G270" s="7"/>
    </row>
    <row r="271" spans="1:7" ht="24">
      <c r="A271" s="7"/>
      <c r="B271" s="22" t="s">
        <v>52</v>
      </c>
      <c r="C271" s="2">
        <v>4.5</v>
      </c>
      <c r="D271" s="2">
        <v>0</v>
      </c>
      <c r="E271" s="11">
        <f aca="true" t="shared" si="19" ref="E271:E276">D271/C271</f>
        <v>0</v>
      </c>
      <c r="F271" s="14"/>
      <c r="G271" s="7"/>
    </row>
    <row r="272" spans="1:7" ht="15">
      <c r="A272" s="7"/>
      <c r="B272" s="27" t="s">
        <v>19</v>
      </c>
      <c r="C272" s="2">
        <v>5.8</v>
      </c>
      <c r="D272" s="2">
        <v>0</v>
      </c>
      <c r="E272" s="11">
        <f t="shared" si="19"/>
        <v>0</v>
      </c>
      <c r="F272" s="14"/>
      <c r="G272" s="7"/>
    </row>
    <row r="273" spans="1:7" ht="15">
      <c r="A273" s="7"/>
      <c r="B273" s="27" t="s">
        <v>22</v>
      </c>
      <c r="C273" s="2">
        <v>14.3</v>
      </c>
      <c r="D273" s="2">
        <v>0</v>
      </c>
      <c r="E273" s="11">
        <f t="shared" si="19"/>
        <v>0</v>
      </c>
      <c r="F273" s="14"/>
      <c r="G273" s="7"/>
    </row>
    <row r="274" spans="1:7" ht="15">
      <c r="A274" s="7"/>
      <c r="B274" s="27" t="s">
        <v>36</v>
      </c>
      <c r="C274" s="2">
        <v>1</v>
      </c>
      <c r="D274" s="2">
        <v>0</v>
      </c>
      <c r="E274" s="11">
        <f t="shared" si="19"/>
        <v>0</v>
      </c>
      <c r="F274" s="14"/>
      <c r="G274" s="7"/>
    </row>
    <row r="275" spans="1:7" ht="15">
      <c r="A275" s="7"/>
      <c r="B275" s="27" t="s">
        <v>20</v>
      </c>
      <c r="C275" s="2">
        <v>10.3</v>
      </c>
      <c r="D275" s="2">
        <v>0</v>
      </c>
      <c r="E275" s="11">
        <f t="shared" si="19"/>
        <v>0</v>
      </c>
      <c r="F275" s="14"/>
      <c r="G275" s="7"/>
    </row>
    <row r="276" spans="1:7" ht="15">
      <c r="A276" s="7"/>
      <c r="B276" s="27" t="s">
        <v>131</v>
      </c>
      <c r="C276" s="2">
        <v>0.92</v>
      </c>
      <c r="D276" s="2">
        <v>0</v>
      </c>
      <c r="E276" s="11">
        <f t="shared" si="19"/>
        <v>0</v>
      </c>
      <c r="F276" s="14"/>
      <c r="G276" s="7"/>
    </row>
    <row r="277" spans="1:7" ht="15">
      <c r="A277" s="7"/>
      <c r="B277" s="45" t="s">
        <v>58</v>
      </c>
      <c r="C277" s="35">
        <f>SUM(C270:C276)</f>
        <v>49.120000000000005</v>
      </c>
      <c r="D277" s="35">
        <f>SUM(D270:D276)</f>
        <v>0</v>
      </c>
      <c r="E277" s="36">
        <f>D277/C277</f>
        <v>0</v>
      </c>
      <c r="F277" s="14"/>
      <c r="G277" s="7"/>
    </row>
    <row r="278" spans="1:7" ht="15">
      <c r="A278" s="7"/>
      <c r="B278" s="121" t="s">
        <v>98</v>
      </c>
      <c r="C278" s="122"/>
      <c r="D278" s="122"/>
      <c r="E278" s="123"/>
      <c r="F278" s="14"/>
      <c r="G278" s="7"/>
    </row>
    <row r="279" spans="1:7" ht="15">
      <c r="A279" s="7"/>
      <c r="B279" s="27" t="s">
        <v>51</v>
      </c>
      <c r="C279" s="2">
        <v>12.5</v>
      </c>
      <c r="D279" s="2">
        <v>0</v>
      </c>
      <c r="E279" s="11">
        <f>D279/C279</f>
        <v>0</v>
      </c>
      <c r="F279" s="14"/>
      <c r="G279" s="7"/>
    </row>
    <row r="280" spans="1:7" ht="24">
      <c r="A280" s="7"/>
      <c r="B280" s="22" t="s">
        <v>52</v>
      </c>
      <c r="C280" s="2">
        <v>0.1</v>
      </c>
      <c r="D280" s="2">
        <v>0</v>
      </c>
      <c r="E280" s="11">
        <f aca="true" t="shared" si="20" ref="E280:E285">D280/C280</f>
        <v>0</v>
      </c>
      <c r="F280" s="14"/>
      <c r="G280" s="7"/>
    </row>
    <row r="281" spans="1:7" ht="15">
      <c r="A281" s="7"/>
      <c r="B281" s="27" t="s">
        <v>19</v>
      </c>
      <c r="C281" s="2">
        <v>2.2</v>
      </c>
      <c r="D281" s="2">
        <v>0.317</v>
      </c>
      <c r="E281" s="11">
        <f t="shared" si="20"/>
        <v>0.14409090909090908</v>
      </c>
      <c r="F281" s="14"/>
      <c r="G281" s="7"/>
    </row>
    <row r="282" spans="1:7" ht="15">
      <c r="A282" s="7"/>
      <c r="B282" s="27" t="s">
        <v>22</v>
      </c>
      <c r="C282" s="2">
        <v>3.5</v>
      </c>
      <c r="D282" s="2">
        <v>0.008</v>
      </c>
      <c r="E282" s="11">
        <f t="shared" si="20"/>
        <v>0.002285714285714286</v>
      </c>
      <c r="F282" s="14"/>
      <c r="G282" s="7"/>
    </row>
    <row r="283" spans="1:7" ht="15">
      <c r="A283" s="7"/>
      <c r="B283" s="27" t="s">
        <v>37</v>
      </c>
      <c r="C283" s="2">
        <v>2.5</v>
      </c>
      <c r="D283" s="2">
        <v>0.13699999999999998</v>
      </c>
      <c r="E283" s="11">
        <f t="shared" si="20"/>
        <v>0.054799999999999995</v>
      </c>
      <c r="F283" s="14"/>
      <c r="G283" s="18"/>
    </row>
    <row r="284" spans="1:7" ht="15">
      <c r="A284" s="7"/>
      <c r="B284" s="27" t="s">
        <v>36</v>
      </c>
      <c r="C284" s="2">
        <v>0.5</v>
      </c>
      <c r="D284" s="2">
        <v>0.036000000000000004</v>
      </c>
      <c r="E284" s="11">
        <f t="shared" si="20"/>
        <v>0.07200000000000001</v>
      </c>
      <c r="F284" s="14"/>
      <c r="G284" s="18"/>
    </row>
    <row r="285" spans="1:7" ht="15">
      <c r="A285" s="7"/>
      <c r="B285" s="27" t="s">
        <v>20</v>
      </c>
      <c r="C285" s="2">
        <v>3.95</v>
      </c>
      <c r="D285" s="2">
        <v>0.151</v>
      </c>
      <c r="E285" s="11">
        <f t="shared" si="20"/>
        <v>0.03822784810126582</v>
      </c>
      <c r="F285" s="7"/>
      <c r="G285" s="7"/>
    </row>
    <row r="286" spans="1:7" ht="15">
      <c r="A286" s="7"/>
      <c r="B286" s="45" t="s">
        <v>58</v>
      </c>
      <c r="C286" s="35">
        <f>SUM(C279:C285)</f>
        <v>25.25</v>
      </c>
      <c r="D286" s="35">
        <f>SUM(D279:D285)</f>
        <v>0.649</v>
      </c>
      <c r="E286" s="36">
        <f>D286/C286</f>
        <v>0.025702970297029705</v>
      </c>
      <c r="F286" s="7"/>
      <c r="G286" s="7"/>
    </row>
    <row r="287" spans="1:7" ht="15">
      <c r="A287" s="7"/>
      <c r="B287" s="121" t="s">
        <v>99</v>
      </c>
      <c r="C287" s="122"/>
      <c r="D287" s="122"/>
      <c r="E287" s="123"/>
      <c r="F287" s="7"/>
      <c r="G287" s="7"/>
    </row>
    <row r="288" spans="1:7" ht="15">
      <c r="A288" s="7"/>
      <c r="B288" s="27" t="s">
        <v>51</v>
      </c>
      <c r="C288" s="2">
        <v>26.4</v>
      </c>
      <c r="D288" s="2">
        <v>0</v>
      </c>
      <c r="E288" s="11">
        <f>D288/C288</f>
        <v>0</v>
      </c>
      <c r="F288" s="7"/>
      <c r="G288" s="7"/>
    </row>
    <row r="289" spans="1:7" ht="24">
      <c r="A289" s="7"/>
      <c r="B289" s="22" t="s">
        <v>52</v>
      </c>
      <c r="C289" s="2">
        <v>19.5</v>
      </c>
      <c r="D289" s="2">
        <v>0</v>
      </c>
      <c r="E289" s="11">
        <f aca="true" t="shared" si="21" ref="E289:E295">D289/C289</f>
        <v>0</v>
      </c>
      <c r="F289" s="7"/>
      <c r="G289" s="16"/>
    </row>
    <row r="290" spans="1:7" ht="15">
      <c r="A290" s="7"/>
      <c r="B290" s="27" t="s">
        <v>19</v>
      </c>
      <c r="C290" s="2">
        <v>2.4</v>
      </c>
      <c r="D290" s="2">
        <v>0.061</v>
      </c>
      <c r="E290" s="11">
        <f>D290/C290</f>
        <v>0.025416666666666667</v>
      </c>
      <c r="F290" s="16"/>
      <c r="G290" s="18"/>
    </row>
    <row r="291" spans="1:7" ht="15">
      <c r="A291" s="7"/>
      <c r="B291" s="27" t="s">
        <v>22</v>
      </c>
      <c r="C291" s="2">
        <v>2.5</v>
      </c>
      <c r="D291" s="2">
        <v>0.032</v>
      </c>
      <c r="E291" s="11">
        <f>D291/C291</f>
        <v>0.0128</v>
      </c>
      <c r="F291" s="16"/>
      <c r="G291" s="18"/>
    </row>
    <row r="292" spans="1:7" ht="15">
      <c r="A292" s="7"/>
      <c r="B292" s="27" t="s">
        <v>37</v>
      </c>
      <c r="C292" s="2">
        <v>4.5</v>
      </c>
      <c r="D292" s="2">
        <v>0.12200000000000001</v>
      </c>
      <c r="E292" s="11">
        <f t="shared" si="21"/>
        <v>0.027111111111111114</v>
      </c>
      <c r="F292" s="7"/>
      <c r="G292" s="7"/>
    </row>
    <row r="293" spans="1:7" ht="15">
      <c r="A293" s="7"/>
      <c r="B293" s="27" t="s">
        <v>36</v>
      </c>
      <c r="C293" s="2">
        <v>0.95</v>
      </c>
      <c r="D293" s="2">
        <v>0.053</v>
      </c>
      <c r="E293" s="11">
        <f t="shared" si="21"/>
        <v>0.05578947368421053</v>
      </c>
      <c r="F293" s="7"/>
      <c r="G293" s="7"/>
    </row>
    <row r="294" spans="1:7" ht="15">
      <c r="A294" s="7"/>
      <c r="B294" s="27" t="s">
        <v>20</v>
      </c>
      <c r="C294" s="2">
        <v>9</v>
      </c>
      <c r="D294" s="2">
        <v>0.049</v>
      </c>
      <c r="E294" s="11">
        <f t="shared" si="21"/>
        <v>0.0054444444444444445</v>
      </c>
      <c r="F294" s="16"/>
      <c r="G294" s="18"/>
    </row>
    <row r="295" spans="1:7" ht="15">
      <c r="A295" s="7"/>
      <c r="B295" s="27" t="s">
        <v>131</v>
      </c>
      <c r="C295" s="2">
        <v>0.47</v>
      </c>
      <c r="D295" s="2">
        <v>0.001</v>
      </c>
      <c r="E295" s="11">
        <f t="shared" si="21"/>
        <v>0.002127659574468085</v>
      </c>
      <c r="F295" s="16"/>
      <c r="G295" s="18"/>
    </row>
    <row r="296" spans="1:7" ht="15">
      <c r="A296" s="7"/>
      <c r="B296" s="45" t="s">
        <v>58</v>
      </c>
      <c r="C296" s="35">
        <f>SUM(C288:C295)</f>
        <v>65.72</v>
      </c>
      <c r="D296" s="35">
        <f>SUM(D288:D295)</f>
        <v>0.318</v>
      </c>
      <c r="E296" s="36">
        <f>D296/C296</f>
        <v>0.004838709677419355</v>
      </c>
      <c r="F296" s="16"/>
      <c r="G296" s="18"/>
    </row>
    <row r="297" spans="1:7" ht="15">
      <c r="A297" s="7"/>
      <c r="B297" s="121" t="s">
        <v>100</v>
      </c>
      <c r="C297" s="122"/>
      <c r="D297" s="122"/>
      <c r="E297" s="123"/>
      <c r="F297" s="16"/>
      <c r="G297" s="18"/>
    </row>
    <row r="298" spans="1:7" ht="15">
      <c r="A298" s="7"/>
      <c r="B298" s="27" t="s">
        <v>34</v>
      </c>
      <c r="C298" s="2">
        <v>40</v>
      </c>
      <c r="D298" s="2">
        <v>0</v>
      </c>
      <c r="E298" s="11">
        <f>D298/C298</f>
        <v>0</v>
      </c>
      <c r="F298" s="16"/>
      <c r="G298" s="18"/>
    </row>
    <row r="299" spans="1:7" ht="15">
      <c r="A299" s="7"/>
      <c r="B299" s="121" t="s">
        <v>106</v>
      </c>
      <c r="C299" s="122"/>
      <c r="D299" s="122"/>
      <c r="E299" s="123"/>
      <c r="F299" s="16"/>
      <c r="G299" s="18"/>
    </row>
    <row r="300" spans="1:7" ht="15">
      <c r="A300" s="7"/>
      <c r="B300" s="27" t="s">
        <v>34</v>
      </c>
      <c r="C300" s="2">
        <v>10</v>
      </c>
      <c r="D300" s="2">
        <v>0</v>
      </c>
      <c r="E300" s="11">
        <f>D300/C300</f>
        <v>0</v>
      </c>
      <c r="F300" s="16"/>
      <c r="G300" s="18"/>
    </row>
    <row r="301" spans="1:7" ht="36.75">
      <c r="A301" s="7"/>
      <c r="B301" s="48" t="s">
        <v>62</v>
      </c>
      <c r="C301" s="35">
        <f>C300+C296+C286+C277+C268+C258+C248+C235+C224+C213+C203+C298</f>
        <v>3093.26</v>
      </c>
      <c r="D301" s="35">
        <f>D300+D296+D286+D277+D268+D258+D248+D235+D224+D213+D203+D298</f>
        <v>67.348</v>
      </c>
      <c r="E301" s="36">
        <f>D301/C301</f>
        <v>0.021772498917000185</v>
      </c>
      <c r="F301" s="16"/>
      <c r="G301" s="18"/>
    </row>
    <row r="302" spans="1:7" ht="15" customHeight="1">
      <c r="A302" s="7"/>
      <c r="B302" s="135" t="s">
        <v>70</v>
      </c>
      <c r="C302" s="136"/>
      <c r="D302" s="136"/>
      <c r="E302" s="137"/>
      <c r="F302" s="16"/>
      <c r="G302" s="18"/>
    </row>
    <row r="303" spans="1:7" ht="15">
      <c r="A303" s="7"/>
      <c r="B303" s="29" t="s">
        <v>50</v>
      </c>
      <c r="C303" s="53">
        <v>0.7</v>
      </c>
      <c r="D303" s="53">
        <v>0</v>
      </c>
      <c r="E303" s="54">
        <f>D303/C303</f>
        <v>0</v>
      </c>
      <c r="F303" s="16"/>
      <c r="G303" s="18"/>
    </row>
    <row r="304" spans="1:7" ht="15">
      <c r="A304" s="7"/>
      <c r="B304" s="29" t="s">
        <v>46</v>
      </c>
      <c r="C304" s="53">
        <v>250</v>
      </c>
      <c r="D304" s="53">
        <v>0</v>
      </c>
      <c r="E304" s="54">
        <f aca="true" t="shared" si="22" ref="E304:E312">D304/C304</f>
        <v>0</v>
      </c>
      <c r="F304" s="16"/>
      <c r="G304" s="18"/>
    </row>
    <row r="305" spans="1:7" ht="24.75">
      <c r="A305" s="7"/>
      <c r="B305" s="29" t="s">
        <v>52</v>
      </c>
      <c r="C305" s="53">
        <v>450</v>
      </c>
      <c r="D305" s="53">
        <v>0</v>
      </c>
      <c r="E305" s="54">
        <f t="shared" si="22"/>
        <v>0</v>
      </c>
      <c r="F305" s="16"/>
      <c r="G305" s="18"/>
    </row>
    <row r="306" spans="1:7" ht="24.75">
      <c r="A306" s="7"/>
      <c r="B306" s="29" t="s">
        <v>37</v>
      </c>
      <c r="C306" s="53">
        <v>14</v>
      </c>
      <c r="D306" s="53">
        <v>0.827</v>
      </c>
      <c r="E306" s="54">
        <f t="shared" si="22"/>
        <v>0.059071428571428566</v>
      </c>
      <c r="F306" s="16"/>
      <c r="G306" s="18"/>
    </row>
    <row r="307" spans="1:7" ht="15">
      <c r="A307" s="7"/>
      <c r="B307" s="29" t="s">
        <v>22</v>
      </c>
      <c r="C307" s="53">
        <v>13</v>
      </c>
      <c r="D307" s="53">
        <v>0</v>
      </c>
      <c r="E307" s="54">
        <f t="shared" si="22"/>
        <v>0</v>
      </c>
      <c r="F307" s="16"/>
      <c r="G307" s="18"/>
    </row>
    <row r="308" spans="1:7" ht="24.75">
      <c r="A308" s="7"/>
      <c r="B308" s="29" t="s">
        <v>20</v>
      </c>
      <c r="C308" s="53">
        <v>20</v>
      </c>
      <c r="D308" s="53">
        <v>0.001</v>
      </c>
      <c r="E308" s="54">
        <f t="shared" si="22"/>
        <v>5E-05</v>
      </c>
      <c r="F308" s="16"/>
      <c r="G308" s="18"/>
    </row>
    <row r="309" spans="1:7" ht="24.75">
      <c r="A309" s="7"/>
      <c r="B309" s="29" t="s">
        <v>40</v>
      </c>
      <c r="C309" s="53">
        <v>11</v>
      </c>
      <c r="D309" s="53">
        <v>0</v>
      </c>
      <c r="E309" s="54">
        <f t="shared" si="22"/>
        <v>0</v>
      </c>
      <c r="F309" s="16"/>
      <c r="G309" s="18"/>
    </row>
    <row r="310" spans="1:7" ht="15">
      <c r="A310" s="7"/>
      <c r="B310" s="29" t="s">
        <v>19</v>
      </c>
      <c r="C310" s="53">
        <v>6</v>
      </c>
      <c r="D310" s="53">
        <v>0.042</v>
      </c>
      <c r="E310" s="54">
        <f t="shared" si="22"/>
        <v>0.007</v>
      </c>
      <c r="F310" s="16"/>
      <c r="G310" s="18"/>
    </row>
    <row r="311" spans="1:7" ht="15">
      <c r="A311" s="7"/>
      <c r="B311" s="29" t="s">
        <v>36</v>
      </c>
      <c r="C311" s="53">
        <v>20</v>
      </c>
      <c r="D311" s="53">
        <v>0.38</v>
      </c>
      <c r="E311" s="54">
        <f t="shared" si="22"/>
        <v>0.019</v>
      </c>
      <c r="F311" s="16"/>
      <c r="G311" s="18"/>
    </row>
    <row r="312" spans="1:7" ht="24.75">
      <c r="A312" s="7"/>
      <c r="B312" s="29" t="s">
        <v>113</v>
      </c>
      <c r="C312" s="53">
        <v>2</v>
      </c>
      <c r="D312" s="53">
        <v>0</v>
      </c>
      <c r="E312" s="54">
        <f t="shared" si="22"/>
        <v>0</v>
      </c>
      <c r="F312" s="16"/>
      <c r="G312" s="18"/>
    </row>
    <row r="313" spans="1:7" ht="15">
      <c r="A313" s="7"/>
      <c r="B313" s="51" t="s">
        <v>58</v>
      </c>
      <c r="C313" s="35">
        <f>SUM(C303:C312)</f>
        <v>786.7</v>
      </c>
      <c r="D313" s="35">
        <f>SUM(D303:D312)</f>
        <v>1.25</v>
      </c>
      <c r="E313" s="55">
        <f>D313/C313</f>
        <v>0.0015889157239100038</v>
      </c>
      <c r="F313" s="16"/>
      <c r="G313" s="18"/>
    </row>
    <row r="314" spans="1:7" ht="15" customHeight="1">
      <c r="A314" s="7"/>
      <c r="B314" s="135" t="s">
        <v>71</v>
      </c>
      <c r="C314" s="138"/>
      <c r="D314" s="138"/>
      <c r="E314" s="139"/>
      <c r="F314" s="16"/>
      <c r="G314" s="18"/>
    </row>
    <row r="315" spans="1:7" ht="15">
      <c r="A315" s="7"/>
      <c r="B315" s="29" t="s">
        <v>46</v>
      </c>
      <c r="C315" s="2">
        <v>5.95</v>
      </c>
      <c r="D315" s="2">
        <v>0.004</v>
      </c>
      <c r="E315" s="54">
        <f>D315/C315</f>
        <v>0.0006722689075630252</v>
      </c>
      <c r="F315" s="16"/>
      <c r="G315" s="18"/>
    </row>
    <row r="316" spans="1:7" ht="60">
      <c r="A316" s="7"/>
      <c r="B316" s="17" t="s">
        <v>72</v>
      </c>
      <c r="C316" s="2">
        <v>199.95</v>
      </c>
      <c r="D316" s="2">
        <v>0</v>
      </c>
      <c r="E316" s="63">
        <f aca="true" t="shared" si="23" ref="E316:E329">D316/C316</f>
        <v>0</v>
      </c>
      <c r="F316" s="16"/>
      <c r="G316" s="18"/>
    </row>
    <row r="317" spans="1:7" ht="24.75">
      <c r="A317" s="7"/>
      <c r="B317" s="29" t="s">
        <v>37</v>
      </c>
      <c r="C317" s="2">
        <v>273.8</v>
      </c>
      <c r="D317" s="2">
        <v>138.421</v>
      </c>
      <c r="E317" s="54">
        <f t="shared" si="23"/>
        <v>0.5055551497443389</v>
      </c>
      <c r="F317" s="16"/>
      <c r="G317" s="18"/>
    </row>
    <row r="318" spans="1:7" ht="15">
      <c r="A318" s="7"/>
      <c r="B318" s="29" t="s">
        <v>22</v>
      </c>
      <c r="C318" s="2">
        <v>77.8</v>
      </c>
      <c r="D318" s="2">
        <v>2.535</v>
      </c>
      <c r="E318" s="54">
        <f t="shared" si="23"/>
        <v>0.03258354755784062</v>
      </c>
      <c r="F318" s="16"/>
      <c r="G318" s="18"/>
    </row>
    <row r="319" spans="1:7" ht="15">
      <c r="A319" s="7"/>
      <c r="B319" s="29" t="s">
        <v>16</v>
      </c>
      <c r="C319" s="2">
        <v>4.98</v>
      </c>
      <c r="D319" s="2">
        <v>0</v>
      </c>
      <c r="E319" s="54">
        <f t="shared" si="23"/>
        <v>0</v>
      </c>
      <c r="F319" s="16"/>
      <c r="G319" s="18"/>
    </row>
    <row r="320" spans="1:7" ht="24.75">
      <c r="A320" s="7"/>
      <c r="B320" s="29" t="s">
        <v>75</v>
      </c>
      <c r="C320" s="2">
        <v>165.5</v>
      </c>
      <c r="D320" s="2">
        <v>5.101</v>
      </c>
      <c r="E320" s="54">
        <f t="shared" si="23"/>
        <v>0.03082175226586103</v>
      </c>
      <c r="F320" s="16"/>
      <c r="G320" s="18"/>
    </row>
    <row r="321" spans="1:7" ht="15">
      <c r="A321" s="7"/>
      <c r="B321" s="29" t="s">
        <v>48</v>
      </c>
      <c r="C321" s="2">
        <v>4.95</v>
      </c>
      <c r="D321" s="2">
        <v>0.148</v>
      </c>
      <c r="E321" s="54">
        <f t="shared" si="23"/>
        <v>0.029898989898989897</v>
      </c>
      <c r="F321" s="16"/>
      <c r="G321" s="18"/>
    </row>
    <row r="322" spans="1:7" ht="15">
      <c r="A322" s="7"/>
      <c r="B322" s="29" t="s">
        <v>49</v>
      </c>
      <c r="C322" s="2">
        <v>17.95</v>
      </c>
      <c r="D322" s="2">
        <v>3.008</v>
      </c>
      <c r="E322" s="54">
        <f t="shared" si="23"/>
        <v>0.1675766016713092</v>
      </c>
      <c r="F322" s="16"/>
      <c r="G322" s="18"/>
    </row>
    <row r="323" spans="1:7" ht="15">
      <c r="A323" s="7"/>
      <c r="B323" s="29" t="s">
        <v>146</v>
      </c>
      <c r="C323" s="2">
        <v>4.98</v>
      </c>
      <c r="D323" s="2">
        <v>0</v>
      </c>
      <c r="E323" s="54">
        <f t="shared" si="23"/>
        <v>0</v>
      </c>
      <c r="F323" s="16"/>
      <c r="G323" s="18"/>
    </row>
    <row r="324" spans="1:7" ht="24.75">
      <c r="A324" s="7"/>
      <c r="B324" s="29" t="s">
        <v>20</v>
      </c>
      <c r="C324" s="2">
        <v>85.8</v>
      </c>
      <c r="D324" s="2">
        <v>3.399</v>
      </c>
      <c r="E324" s="54">
        <f t="shared" si="23"/>
        <v>0.039615384615384615</v>
      </c>
      <c r="F324" s="16"/>
      <c r="G324" s="18"/>
    </row>
    <row r="325" spans="1:7" ht="15">
      <c r="A325" s="7"/>
      <c r="B325" s="29" t="s">
        <v>78</v>
      </c>
      <c r="C325" s="2">
        <v>75.7</v>
      </c>
      <c r="D325" s="2">
        <v>9.395</v>
      </c>
      <c r="E325" s="54">
        <f t="shared" si="23"/>
        <v>0.12410832232496696</v>
      </c>
      <c r="F325" s="16"/>
      <c r="G325" s="18"/>
    </row>
    <row r="326" spans="1:7" ht="24.75">
      <c r="A326" s="7"/>
      <c r="B326" s="29" t="s">
        <v>40</v>
      </c>
      <c r="C326" s="2">
        <v>119.9</v>
      </c>
      <c r="D326" s="2">
        <v>0.108</v>
      </c>
      <c r="E326" s="54">
        <f t="shared" si="23"/>
        <v>0.0009007506255212677</v>
      </c>
      <c r="F326" s="16"/>
      <c r="G326" s="18"/>
    </row>
    <row r="327" spans="1:7" ht="15">
      <c r="A327" s="7"/>
      <c r="B327" s="29" t="s">
        <v>19</v>
      </c>
      <c r="C327" s="2">
        <v>49.8</v>
      </c>
      <c r="D327" s="2">
        <v>11.324</v>
      </c>
      <c r="E327" s="54">
        <f t="shared" si="23"/>
        <v>0.22738955823293175</v>
      </c>
      <c r="F327" s="16"/>
      <c r="G327" s="18"/>
    </row>
    <row r="328" spans="1:7" ht="15">
      <c r="A328" s="7"/>
      <c r="B328" s="29" t="s">
        <v>36</v>
      </c>
      <c r="C328" s="2">
        <v>4.95</v>
      </c>
      <c r="D328" s="2">
        <v>0.052</v>
      </c>
      <c r="E328" s="54">
        <f t="shared" si="23"/>
        <v>0.010505050505050505</v>
      </c>
      <c r="F328" s="16"/>
      <c r="G328" s="18"/>
    </row>
    <row r="329" spans="1:7" ht="15">
      <c r="A329" s="7"/>
      <c r="B329" s="29" t="s">
        <v>131</v>
      </c>
      <c r="C329" s="2">
        <v>6.89</v>
      </c>
      <c r="D329" s="2">
        <v>0.079</v>
      </c>
      <c r="E329" s="54">
        <f t="shared" si="23"/>
        <v>0.011465892597968071</v>
      </c>
      <c r="F329" s="16"/>
      <c r="G329" s="18"/>
    </row>
    <row r="330" spans="1:7" ht="15">
      <c r="A330" s="7"/>
      <c r="B330" s="51" t="s">
        <v>58</v>
      </c>
      <c r="C330" s="35">
        <f>SUM(C315:C329)</f>
        <v>1098.9000000000003</v>
      </c>
      <c r="D330" s="35">
        <f>SUM(D315:D329)</f>
        <v>173.574</v>
      </c>
      <c r="E330" s="55">
        <f>D330/C330</f>
        <v>0.1579524979524979</v>
      </c>
      <c r="F330" s="16"/>
      <c r="G330" s="18"/>
    </row>
    <row r="331" spans="1:7" ht="15" customHeight="1">
      <c r="A331" s="7"/>
      <c r="B331" s="135" t="s">
        <v>79</v>
      </c>
      <c r="C331" s="138"/>
      <c r="D331" s="138"/>
      <c r="E331" s="139"/>
      <c r="F331" s="16"/>
      <c r="G331" s="18"/>
    </row>
    <row r="332" spans="1:7" ht="24.75">
      <c r="A332" s="7"/>
      <c r="B332" s="29" t="s">
        <v>37</v>
      </c>
      <c r="C332" s="2">
        <v>135</v>
      </c>
      <c r="D332" s="2">
        <v>14.235</v>
      </c>
      <c r="E332" s="54">
        <f>D332/C332</f>
        <v>0.10544444444444444</v>
      </c>
      <c r="F332" s="16"/>
      <c r="G332" s="18"/>
    </row>
    <row r="333" spans="1:7" ht="15">
      <c r="A333" s="7"/>
      <c r="B333" s="29" t="s">
        <v>22</v>
      </c>
      <c r="C333" s="2">
        <v>68.25</v>
      </c>
      <c r="D333" s="2">
        <v>1.772</v>
      </c>
      <c r="E333" s="54">
        <f aca="true" t="shared" si="24" ref="E333:E342">D333/C333</f>
        <v>0.025963369963369964</v>
      </c>
      <c r="F333" s="16"/>
      <c r="G333" s="18"/>
    </row>
    <row r="334" spans="1:7" ht="15">
      <c r="A334" s="7"/>
      <c r="B334" s="29" t="s">
        <v>74</v>
      </c>
      <c r="C334" s="2">
        <v>1</v>
      </c>
      <c r="D334" s="2">
        <v>0</v>
      </c>
      <c r="E334" s="54">
        <f t="shared" si="24"/>
        <v>0</v>
      </c>
      <c r="F334" s="16"/>
      <c r="G334" s="18"/>
    </row>
    <row r="335" spans="1:7" ht="15">
      <c r="A335" s="7"/>
      <c r="B335" s="29" t="s">
        <v>16</v>
      </c>
      <c r="C335" s="2">
        <v>8.85</v>
      </c>
      <c r="D335" s="2">
        <v>0.055</v>
      </c>
      <c r="E335" s="54">
        <f t="shared" si="24"/>
        <v>0.0062146892655367235</v>
      </c>
      <c r="F335" s="16"/>
      <c r="G335" s="18"/>
    </row>
    <row r="336" spans="1:7" ht="15">
      <c r="A336" s="7"/>
      <c r="B336" s="29" t="s">
        <v>49</v>
      </c>
      <c r="C336" s="2">
        <v>4.99</v>
      </c>
      <c r="D336" s="2">
        <v>0.054</v>
      </c>
      <c r="E336" s="54">
        <f t="shared" si="24"/>
        <v>0.010821643286573146</v>
      </c>
      <c r="F336" s="16"/>
      <c r="G336" s="18"/>
    </row>
    <row r="337" spans="1:7" ht="15">
      <c r="A337" s="7"/>
      <c r="B337" s="29" t="s">
        <v>17</v>
      </c>
      <c r="C337" s="2">
        <v>1</v>
      </c>
      <c r="D337" s="2">
        <v>0</v>
      </c>
      <c r="E337" s="54">
        <f t="shared" si="24"/>
        <v>0</v>
      </c>
      <c r="F337" s="16"/>
      <c r="G337" s="18"/>
    </row>
    <row r="338" spans="1:7" ht="24.75">
      <c r="A338" s="7"/>
      <c r="B338" s="29" t="s">
        <v>20</v>
      </c>
      <c r="C338" s="2">
        <v>63.5</v>
      </c>
      <c r="D338" s="2">
        <v>0.381</v>
      </c>
      <c r="E338" s="54">
        <f t="shared" si="24"/>
        <v>0.006</v>
      </c>
      <c r="F338" s="16"/>
      <c r="G338" s="18"/>
    </row>
    <row r="339" spans="1:7" ht="24.75">
      <c r="A339" s="7"/>
      <c r="B339" s="29" t="s">
        <v>40</v>
      </c>
      <c r="C339" s="2">
        <v>19.95</v>
      </c>
      <c r="D339" s="2">
        <v>0</v>
      </c>
      <c r="E339" s="54">
        <f>D339/C339</f>
        <v>0</v>
      </c>
      <c r="F339" s="16"/>
      <c r="G339" s="18"/>
    </row>
    <row r="340" spans="1:7" ht="15">
      <c r="A340" s="7"/>
      <c r="B340" s="29" t="s">
        <v>19</v>
      </c>
      <c r="C340" s="2">
        <v>52.8</v>
      </c>
      <c r="D340" s="2">
        <v>3.597</v>
      </c>
      <c r="E340" s="54">
        <f>D340/C340</f>
        <v>0.068125</v>
      </c>
      <c r="F340" s="16"/>
      <c r="G340" s="18"/>
    </row>
    <row r="341" spans="1:7" ht="15">
      <c r="A341" s="7"/>
      <c r="B341" s="29" t="s">
        <v>36</v>
      </c>
      <c r="C341" s="2">
        <v>4.99</v>
      </c>
      <c r="D341" s="2">
        <v>0.01</v>
      </c>
      <c r="E341" s="54">
        <f>D341/C341</f>
        <v>0.002004008016032064</v>
      </c>
      <c r="F341" s="16"/>
      <c r="G341" s="18"/>
    </row>
    <row r="342" spans="1:7" ht="15">
      <c r="A342" s="7"/>
      <c r="B342" s="29" t="s">
        <v>131</v>
      </c>
      <c r="C342" s="2">
        <v>2.97</v>
      </c>
      <c r="D342" s="2">
        <v>0</v>
      </c>
      <c r="E342" s="54">
        <f t="shared" si="24"/>
        <v>0</v>
      </c>
      <c r="F342" s="16"/>
      <c r="G342" s="18"/>
    </row>
    <row r="343" spans="1:7" ht="15">
      <c r="A343" s="7"/>
      <c r="B343" s="51" t="s">
        <v>58</v>
      </c>
      <c r="C343" s="35">
        <f>SUM(C332:C342)</f>
        <v>363.30000000000007</v>
      </c>
      <c r="D343" s="35">
        <f>SUM(D332:D342)</f>
        <v>20.104</v>
      </c>
      <c r="E343" s="55">
        <f>D343/C343</f>
        <v>0.05533718689788053</v>
      </c>
      <c r="F343" s="16"/>
      <c r="G343" s="18"/>
    </row>
    <row r="344" spans="1:7" ht="15" customHeight="1">
      <c r="A344" s="7"/>
      <c r="B344" s="135" t="s">
        <v>81</v>
      </c>
      <c r="C344" s="138"/>
      <c r="D344" s="138"/>
      <c r="E344" s="139"/>
      <c r="F344" s="16"/>
      <c r="G344" s="18"/>
    </row>
    <row r="345" spans="1:7" ht="24.75">
      <c r="A345" s="7"/>
      <c r="B345" s="29" t="s">
        <v>37</v>
      </c>
      <c r="C345" s="2">
        <v>65.7</v>
      </c>
      <c r="D345" s="2">
        <v>6.831</v>
      </c>
      <c r="E345" s="54">
        <f aca="true" t="shared" si="25" ref="E345:E350">D345/C345</f>
        <v>0.10397260273972603</v>
      </c>
      <c r="F345" s="16"/>
      <c r="G345" s="18"/>
    </row>
    <row r="346" spans="1:7" ht="15">
      <c r="A346" s="7"/>
      <c r="B346" s="29" t="s">
        <v>22</v>
      </c>
      <c r="C346" s="2">
        <v>13.85</v>
      </c>
      <c r="D346" s="2">
        <v>0.023</v>
      </c>
      <c r="E346" s="54">
        <f t="shared" si="25"/>
        <v>0.0016606498194945848</v>
      </c>
      <c r="F346" s="16"/>
      <c r="G346" s="18"/>
    </row>
    <row r="347" spans="1:7" ht="15">
      <c r="A347" s="7"/>
      <c r="B347" s="29" t="s">
        <v>16</v>
      </c>
      <c r="C347" s="2">
        <v>11.95</v>
      </c>
      <c r="D347" s="2">
        <v>0.262</v>
      </c>
      <c r="E347" s="54">
        <f t="shared" si="25"/>
        <v>0.021924686192468623</v>
      </c>
      <c r="F347" s="16"/>
      <c r="G347" s="18"/>
    </row>
    <row r="348" spans="1:7" ht="15">
      <c r="A348" s="7"/>
      <c r="B348" s="29" t="s">
        <v>49</v>
      </c>
      <c r="C348" s="2">
        <v>7.95</v>
      </c>
      <c r="D348" s="2">
        <v>0</v>
      </c>
      <c r="E348" s="54">
        <f t="shared" si="25"/>
        <v>0</v>
      </c>
      <c r="F348" s="16"/>
      <c r="G348" s="18"/>
    </row>
    <row r="349" spans="1:7" ht="24.75">
      <c r="A349" s="7"/>
      <c r="B349" s="29" t="s">
        <v>20</v>
      </c>
      <c r="C349" s="2">
        <v>32.8</v>
      </c>
      <c r="D349" s="2">
        <v>0.065</v>
      </c>
      <c r="E349" s="54">
        <f t="shared" si="25"/>
        <v>0.0019817073170731708</v>
      </c>
      <c r="F349" s="16"/>
      <c r="G349" s="18"/>
    </row>
    <row r="350" spans="1:7" ht="24.75">
      <c r="A350" s="7"/>
      <c r="B350" s="29" t="s">
        <v>40</v>
      </c>
      <c r="C350" s="2">
        <v>4.99</v>
      </c>
      <c r="D350" s="2">
        <v>0</v>
      </c>
      <c r="E350" s="54">
        <f t="shared" si="25"/>
        <v>0</v>
      </c>
      <c r="F350" s="16"/>
      <c r="G350" s="18"/>
    </row>
    <row r="351" spans="1:7" ht="15">
      <c r="A351" s="7"/>
      <c r="B351" s="29" t="s">
        <v>19</v>
      </c>
      <c r="C351" s="2">
        <v>19.95</v>
      </c>
      <c r="D351" s="2">
        <v>1.77</v>
      </c>
      <c r="E351" s="54">
        <v>0</v>
      </c>
      <c r="F351" s="16"/>
      <c r="G351" s="18"/>
    </row>
    <row r="352" spans="1:7" ht="15">
      <c r="A352" s="7"/>
      <c r="B352" s="29" t="s">
        <v>36</v>
      </c>
      <c r="C352" s="2">
        <v>4.99</v>
      </c>
      <c r="D352" s="2">
        <v>0</v>
      </c>
      <c r="E352" s="54">
        <v>0</v>
      </c>
      <c r="F352" s="16"/>
      <c r="G352" s="18"/>
    </row>
    <row r="353" spans="1:7" ht="15">
      <c r="A353" s="7"/>
      <c r="B353" s="29" t="s">
        <v>131</v>
      </c>
      <c r="C353" s="2">
        <v>1.98</v>
      </c>
      <c r="D353" s="2">
        <v>0</v>
      </c>
      <c r="E353" s="54">
        <v>0</v>
      </c>
      <c r="F353" s="16"/>
      <c r="G353" s="18"/>
    </row>
    <row r="354" spans="1:7" ht="15">
      <c r="A354" s="7"/>
      <c r="B354" s="51" t="s">
        <v>58</v>
      </c>
      <c r="C354" s="35">
        <f>SUM(C345:C353)</f>
        <v>164.16</v>
      </c>
      <c r="D354" s="35">
        <f>SUM(D345:D353)</f>
        <v>8.951</v>
      </c>
      <c r="E354" s="55">
        <f>D354/C354</f>
        <v>0.05452607212475634</v>
      </c>
      <c r="F354" s="16"/>
      <c r="G354" s="18"/>
    </row>
    <row r="355" spans="1:7" ht="15" customHeight="1">
      <c r="A355" s="7"/>
      <c r="B355" s="135" t="s">
        <v>82</v>
      </c>
      <c r="C355" s="138"/>
      <c r="D355" s="138"/>
      <c r="E355" s="139"/>
      <c r="F355" s="16"/>
      <c r="G355" s="18"/>
    </row>
    <row r="356" spans="1:7" ht="60.75">
      <c r="A356" s="7"/>
      <c r="B356" s="29" t="s">
        <v>72</v>
      </c>
      <c r="C356" s="2">
        <v>4.99</v>
      </c>
      <c r="D356" s="2">
        <v>0</v>
      </c>
      <c r="E356" s="54">
        <f aca="true" t="shared" si="26" ref="E356:E370">D356/C356</f>
        <v>0</v>
      </c>
      <c r="F356" s="16"/>
      <c r="G356" s="18"/>
    </row>
    <row r="357" spans="1:7" ht="24.75">
      <c r="A357" s="7"/>
      <c r="B357" s="29" t="s">
        <v>37</v>
      </c>
      <c r="C357" s="2">
        <v>129.7</v>
      </c>
      <c r="D357" s="2">
        <v>0.682</v>
      </c>
      <c r="E357" s="54">
        <f t="shared" si="26"/>
        <v>0.005258288357748652</v>
      </c>
      <c r="F357" s="16"/>
      <c r="G357" s="18"/>
    </row>
    <row r="358" spans="1:7" ht="15">
      <c r="A358" s="7"/>
      <c r="B358" s="29" t="s">
        <v>22</v>
      </c>
      <c r="C358" s="2">
        <v>119.85</v>
      </c>
      <c r="D358" s="2">
        <v>0</v>
      </c>
      <c r="E358" s="54">
        <f t="shared" si="26"/>
        <v>0</v>
      </c>
      <c r="F358" s="16"/>
      <c r="G358" s="18"/>
    </row>
    <row r="359" spans="1:7" ht="15">
      <c r="A359" s="7"/>
      <c r="B359" s="29" t="s">
        <v>38</v>
      </c>
      <c r="C359" s="2">
        <v>9.99</v>
      </c>
      <c r="D359" s="2">
        <v>0</v>
      </c>
      <c r="E359" s="54">
        <f t="shared" si="26"/>
        <v>0</v>
      </c>
      <c r="F359" s="16"/>
      <c r="G359" s="18"/>
    </row>
    <row r="360" spans="1:7" ht="15">
      <c r="A360" s="7"/>
      <c r="B360" s="29" t="s">
        <v>16</v>
      </c>
      <c r="C360" s="2">
        <v>34.98</v>
      </c>
      <c r="D360" s="2">
        <v>0</v>
      </c>
      <c r="E360" s="54">
        <f t="shared" si="26"/>
        <v>0</v>
      </c>
      <c r="F360" s="16"/>
      <c r="G360" s="18"/>
    </row>
    <row r="361" spans="1:7" ht="15">
      <c r="A361" s="7"/>
      <c r="B361" s="29" t="s">
        <v>48</v>
      </c>
      <c r="C361" s="2">
        <v>2.99</v>
      </c>
      <c r="D361" s="2">
        <v>0</v>
      </c>
      <c r="E361" s="54">
        <f t="shared" si="26"/>
        <v>0</v>
      </c>
      <c r="F361" s="16"/>
      <c r="G361" s="18"/>
    </row>
    <row r="362" spans="1:7" ht="15">
      <c r="A362" s="7"/>
      <c r="B362" s="29" t="s">
        <v>49</v>
      </c>
      <c r="C362" s="2">
        <v>34.95</v>
      </c>
      <c r="D362" s="2">
        <v>0</v>
      </c>
      <c r="E362" s="54">
        <f t="shared" si="26"/>
        <v>0</v>
      </c>
      <c r="F362" s="16"/>
      <c r="G362" s="18"/>
    </row>
    <row r="363" spans="1:7" ht="15">
      <c r="A363" s="7"/>
      <c r="B363" s="29" t="s">
        <v>146</v>
      </c>
      <c r="C363" s="2">
        <v>4.98</v>
      </c>
      <c r="D363" s="2">
        <v>0</v>
      </c>
      <c r="E363" s="54">
        <f t="shared" si="26"/>
        <v>0</v>
      </c>
      <c r="F363" s="16"/>
      <c r="G363" s="18"/>
    </row>
    <row r="364" spans="1:7" ht="15">
      <c r="A364" s="7"/>
      <c r="B364" s="29" t="s">
        <v>76</v>
      </c>
      <c r="C364" s="2">
        <v>2.99</v>
      </c>
      <c r="D364" s="2">
        <v>0</v>
      </c>
      <c r="E364" s="54">
        <f t="shared" si="26"/>
        <v>0</v>
      </c>
      <c r="F364" s="16"/>
      <c r="G364" s="18"/>
    </row>
    <row r="365" spans="1:7" ht="15">
      <c r="A365" s="7"/>
      <c r="B365" s="29" t="s">
        <v>77</v>
      </c>
      <c r="C365" s="2">
        <v>2.99</v>
      </c>
      <c r="D365" s="2">
        <v>0</v>
      </c>
      <c r="E365" s="54">
        <f t="shared" si="26"/>
        <v>0</v>
      </c>
      <c r="F365" s="16"/>
      <c r="G365" s="18"/>
    </row>
    <row r="366" spans="1:7" ht="24.75">
      <c r="A366" s="7"/>
      <c r="B366" s="29" t="s">
        <v>39</v>
      </c>
      <c r="C366" s="2">
        <v>9.95</v>
      </c>
      <c r="D366" s="2">
        <v>0.0409</v>
      </c>
      <c r="E366" s="54">
        <f t="shared" si="26"/>
        <v>0.004110552763819096</v>
      </c>
      <c r="F366" s="16"/>
      <c r="G366" s="18"/>
    </row>
    <row r="367" spans="1:7" ht="15">
      <c r="A367" s="7"/>
      <c r="B367" s="29" t="s">
        <v>112</v>
      </c>
      <c r="C367" s="2">
        <v>209.8</v>
      </c>
      <c r="D367" s="2">
        <v>0</v>
      </c>
      <c r="E367" s="54">
        <f t="shared" si="26"/>
        <v>0</v>
      </c>
      <c r="F367" s="16"/>
      <c r="G367" s="18"/>
    </row>
    <row r="368" spans="1:7" ht="24.75">
      <c r="A368" s="7"/>
      <c r="B368" s="29" t="s">
        <v>40</v>
      </c>
      <c r="C368" s="2">
        <v>14.98</v>
      </c>
      <c r="D368" s="2">
        <v>0</v>
      </c>
      <c r="E368" s="54">
        <f t="shared" si="26"/>
        <v>0</v>
      </c>
      <c r="F368" s="16"/>
      <c r="G368" s="18"/>
    </row>
    <row r="369" spans="1:7" ht="15">
      <c r="A369" s="7"/>
      <c r="B369" s="29" t="s">
        <v>19</v>
      </c>
      <c r="C369" s="2">
        <v>49.95</v>
      </c>
      <c r="D369" s="2">
        <v>0.0067</v>
      </c>
      <c r="E369" s="54">
        <f t="shared" si="26"/>
        <v>0.00013413413413413414</v>
      </c>
      <c r="F369" s="16"/>
      <c r="G369" s="18"/>
    </row>
    <row r="370" spans="1:7" ht="15">
      <c r="A370" s="7"/>
      <c r="B370" s="29" t="s">
        <v>36</v>
      </c>
      <c r="C370" s="2">
        <v>14.99</v>
      </c>
      <c r="D370" s="2">
        <v>0</v>
      </c>
      <c r="E370" s="54">
        <f t="shared" si="26"/>
        <v>0</v>
      </c>
      <c r="F370" s="16"/>
      <c r="G370" s="18"/>
    </row>
    <row r="371" spans="1:7" ht="15">
      <c r="A371" s="7"/>
      <c r="B371" s="29" t="s">
        <v>131</v>
      </c>
      <c r="C371" s="2">
        <v>6.93</v>
      </c>
      <c r="D371" s="2">
        <v>0</v>
      </c>
      <c r="E371" s="54">
        <v>0</v>
      </c>
      <c r="F371" s="16"/>
      <c r="G371" s="18"/>
    </row>
    <row r="372" spans="1:7" ht="15">
      <c r="A372" s="7"/>
      <c r="B372" s="51" t="s">
        <v>58</v>
      </c>
      <c r="C372" s="35">
        <f>SUM(C356:C371)</f>
        <v>655.0100000000001</v>
      </c>
      <c r="D372" s="35">
        <f>SUM(D356:D371)</f>
        <v>0.7296000000000001</v>
      </c>
      <c r="E372" s="55">
        <f>D372/C372</f>
        <v>0.0011138761240286408</v>
      </c>
      <c r="F372" s="16"/>
      <c r="G372" s="18"/>
    </row>
    <row r="373" spans="1:7" ht="15" customHeight="1">
      <c r="A373" s="7"/>
      <c r="B373" s="135" t="s">
        <v>84</v>
      </c>
      <c r="C373" s="138"/>
      <c r="D373" s="138"/>
      <c r="E373" s="139"/>
      <c r="F373" s="16"/>
      <c r="G373" s="18"/>
    </row>
    <row r="374" spans="1:7" ht="24.75">
      <c r="A374" s="7"/>
      <c r="B374" s="29" t="s">
        <v>73</v>
      </c>
      <c r="C374" s="2">
        <v>1</v>
      </c>
      <c r="D374" s="2">
        <v>0</v>
      </c>
      <c r="E374" s="54">
        <f aca="true" t="shared" si="27" ref="E374:E391">D374/C374</f>
        <v>0</v>
      </c>
      <c r="F374" s="16"/>
      <c r="G374" s="18"/>
    </row>
    <row r="375" spans="1:7" ht="24.75">
      <c r="A375" s="7"/>
      <c r="B375" s="91" t="s">
        <v>37</v>
      </c>
      <c r="C375" s="87">
        <v>69.6</v>
      </c>
      <c r="D375" s="87">
        <v>49.081</v>
      </c>
      <c r="E375" s="92">
        <f t="shared" si="27"/>
        <v>0.7051867816091955</v>
      </c>
      <c r="F375" s="16"/>
      <c r="G375" s="18"/>
    </row>
    <row r="376" spans="1:7" ht="15">
      <c r="A376" s="7"/>
      <c r="B376" s="29" t="s">
        <v>22</v>
      </c>
      <c r="C376" s="2">
        <v>39.7</v>
      </c>
      <c r="D376" s="2">
        <v>26.243</v>
      </c>
      <c r="E376" s="54">
        <f t="shared" si="27"/>
        <v>0.6610327455919395</v>
      </c>
      <c r="F376" s="16"/>
      <c r="G376" s="18"/>
    </row>
    <row r="377" spans="1:7" ht="15">
      <c r="A377" s="7"/>
      <c r="B377" s="91" t="s">
        <v>74</v>
      </c>
      <c r="C377" s="87">
        <v>4.99</v>
      </c>
      <c r="D377" s="87">
        <v>3.543</v>
      </c>
      <c r="E377" s="92">
        <f t="shared" si="27"/>
        <v>0.7100200400801603</v>
      </c>
      <c r="F377" s="16"/>
      <c r="G377" s="18"/>
    </row>
    <row r="378" spans="1:7" ht="15">
      <c r="A378" s="7"/>
      <c r="B378" s="29" t="s">
        <v>16</v>
      </c>
      <c r="C378" s="2">
        <v>29.8</v>
      </c>
      <c r="D378" s="2">
        <v>18.752</v>
      </c>
      <c r="E378" s="54">
        <f t="shared" si="27"/>
        <v>0.6292617449664429</v>
      </c>
      <c r="F378" s="16"/>
      <c r="G378" s="18"/>
    </row>
    <row r="379" spans="1:7" ht="24.75">
      <c r="A379" s="7"/>
      <c r="B379" s="29" t="s">
        <v>75</v>
      </c>
      <c r="C379" s="2">
        <v>4.99</v>
      </c>
      <c r="D379" s="2">
        <v>3.296</v>
      </c>
      <c r="E379" s="54">
        <f t="shared" si="27"/>
        <v>0.6605210420841683</v>
      </c>
      <c r="F379" s="16"/>
      <c r="G379" s="18"/>
    </row>
    <row r="380" spans="1:7" ht="15">
      <c r="A380" s="7"/>
      <c r="B380" s="29" t="s">
        <v>48</v>
      </c>
      <c r="C380" s="2">
        <v>9.99</v>
      </c>
      <c r="D380" s="2">
        <v>6.884</v>
      </c>
      <c r="E380" s="54">
        <f t="shared" si="27"/>
        <v>0.6890890890890891</v>
      </c>
      <c r="F380" s="16"/>
      <c r="G380" s="18"/>
    </row>
    <row r="381" spans="1:7" ht="15">
      <c r="A381" s="7"/>
      <c r="B381" s="29" t="s">
        <v>49</v>
      </c>
      <c r="C381" s="2">
        <v>19.8</v>
      </c>
      <c r="D381" s="2">
        <v>12.738</v>
      </c>
      <c r="E381" s="54">
        <f t="shared" si="27"/>
        <v>0.6433333333333333</v>
      </c>
      <c r="F381" s="16"/>
      <c r="G381" s="18"/>
    </row>
    <row r="382" spans="1:7" ht="15">
      <c r="A382" s="7"/>
      <c r="B382" s="29" t="s">
        <v>17</v>
      </c>
      <c r="C382" s="2">
        <v>4.99</v>
      </c>
      <c r="D382" s="2">
        <v>0</v>
      </c>
      <c r="E382" s="54">
        <f t="shared" si="27"/>
        <v>0</v>
      </c>
      <c r="F382" s="16"/>
      <c r="G382" s="18"/>
    </row>
    <row r="383" spans="1:7" ht="15">
      <c r="A383" s="7"/>
      <c r="B383" s="29" t="s">
        <v>80</v>
      </c>
      <c r="C383" s="2">
        <v>4.99</v>
      </c>
      <c r="D383" s="2">
        <v>0</v>
      </c>
      <c r="E383" s="54">
        <f t="shared" si="27"/>
        <v>0</v>
      </c>
      <c r="F383" s="16"/>
      <c r="G383" s="18"/>
    </row>
    <row r="384" spans="1:7" ht="15">
      <c r="A384" s="7"/>
      <c r="B384" s="29" t="s">
        <v>146</v>
      </c>
      <c r="C384" s="2">
        <v>4.98</v>
      </c>
      <c r="D384" s="2">
        <v>0</v>
      </c>
      <c r="E384" s="54">
        <f t="shared" si="27"/>
        <v>0</v>
      </c>
      <c r="F384" s="16"/>
      <c r="G384" s="18"/>
    </row>
    <row r="385" spans="1:7" ht="15">
      <c r="A385" s="7"/>
      <c r="B385" s="29" t="s">
        <v>76</v>
      </c>
      <c r="C385" s="2">
        <v>1</v>
      </c>
      <c r="D385" s="2">
        <v>0</v>
      </c>
      <c r="E385" s="54">
        <f t="shared" si="27"/>
        <v>0</v>
      </c>
      <c r="F385" s="16"/>
      <c r="G385" s="18"/>
    </row>
    <row r="386" spans="1:7" ht="15">
      <c r="A386" s="7"/>
      <c r="B386" s="29" t="s">
        <v>77</v>
      </c>
      <c r="C386" s="2">
        <v>4.99</v>
      </c>
      <c r="D386" s="2">
        <v>0</v>
      </c>
      <c r="E386" s="54">
        <f t="shared" si="27"/>
        <v>0</v>
      </c>
      <c r="F386" s="16"/>
      <c r="G386" s="18"/>
    </row>
    <row r="387" spans="1:7" ht="15">
      <c r="A387" s="7"/>
      <c r="B387" s="29" t="s">
        <v>83</v>
      </c>
      <c r="C387" s="2">
        <v>4.99</v>
      </c>
      <c r="D387" s="2">
        <v>0</v>
      </c>
      <c r="E387" s="54">
        <f t="shared" si="27"/>
        <v>0</v>
      </c>
      <c r="F387" s="16"/>
      <c r="G387" s="18"/>
    </row>
    <row r="388" spans="1:7" ht="24.75">
      <c r="A388" s="7"/>
      <c r="B388" s="29" t="s">
        <v>39</v>
      </c>
      <c r="C388" s="2">
        <v>9.95</v>
      </c>
      <c r="D388" s="2">
        <v>6.916</v>
      </c>
      <c r="E388" s="54">
        <f t="shared" si="27"/>
        <v>0.6950753768844222</v>
      </c>
      <c r="F388" s="16"/>
      <c r="G388" s="18"/>
    </row>
    <row r="389" spans="1:7" ht="24.75">
      <c r="A389" s="7"/>
      <c r="B389" s="29" t="s">
        <v>20</v>
      </c>
      <c r="C389" s="2">
        <v>39.85</v>
      </c>
      <c r="D389" s="2">
        <v>26.012</v>
      </c>
      <c r="E389" s="54">
        <f t="shared" si="27"/>
        <v>0.6527478042659974</v>
      </c>
      <c r="F389" s="16"/>
      <c r="G389" s="18"/>
    </row>
    <row r="390" spans="1:7" ht="15">
      <c r="A390" s="7"/>
      <c r="B390" s="91" t="s">
        <v>78</v>
      </c>
      <c r="C390" s="87">
        <v>4.99</v>
      </c>
      <c r="D390" s="87">
        <v>3.565</v>
      </c>
      <c r="E390" s="92">
        <f t="shared" si="27"/>
        <v>0.7144288577154309</v>
      </c>
      <c r="F390" s="16"/>
      <c r="G390" s="18"/>
    </row>
    <row r="391" spans="1:7" ht="24.75">
      <c r="A391" s="7"/>
      <c r="B391" s="29" t="s">
        <v>40</v>
      </c>
      <c r="C391" s="2">
        <v>19.99</v>
      </c>
      <c r="D391" s="2">
        <v>0</v>
      </c>
      <c r="E391" s="54">
        <f t="shared" si="27"/>
        <v>0</v>
      </c>
      <c r="F391" s="16"/>
      <c r="G391" s="18"/>
    </row>
    <row r="392" spans="1:7" ht="15">
      <c r="A392" s="7"/>
      <c r="B392" s="29" t="s">
        <v>19</v>
      </c>
      <c r="C392" s="2">
        <v>19.9</v>
      </c>
      <c r="D392" s="2">
        <v>13.846</v>
      </c>
      <c r="E392" s="54">
        <v>0</v>
      </c>
      <c r="F392" s="16"/>
      <c r="G392" s="18"/>
    </row>
    <row r="393" spans="1:7" ht="15">
      <c r="A393" s="7"/>
      <c r="B393" s="29" t="s">
        <v>36</v>
      </c>
      <c r="C393" s="2">
        <v>4.99</v>
      </c>
      <c r="D393" s="2">
        <v>3.101</v>
      </c>
      <c r="E393" s="54">
        <v>0</v>
      </c>
      <c r="F393" s="16"/>
      <c r="G393" s="18"/>
    </row>
    <row r="394" spans="1:7" ht="15">
      <c r="A394" s="7"/>
      <c r="B394" s="29" t="s">
        <v>131</v>
      </c>
      <c r="C394" s="2">
        <v>3.96</v>
      </c>
      <c r="D394" s="2">
        <v>0</v>
      </c>
      <c r="E394" s="54">
        <v>0</v>
      </c>
      <c r="F394" s="16"/>
      <c r="G394" s="18"/>
    </row>
    <row r="395" spans="1:7" ht="15">
      <c r="A395" s="7"/>
      <c r="B395" s="51" t="s">
        <v>58</v>
      </c>
      <c r="C395" s="35">
        <f>SUM(C374:C394)</f>
        <v>309.44</v>
      </c>
      <c r="D395" s="35">
        <f>SUM(D374:D394)</f>
        <v>173.977</v>
      </c>
      <c r="E395" s="55">
        <f>D395/C395</f>
        <v>0.5622317735263702</v>
      </c>
      <c r="F395" s="16"/>
      <c r="G395" s="18"/>
    </row>
    <row r="396" spans="1:7" ht="15" customHeight="1">
      <c r="A396" s="7"/>
      <c r="B396" s="135" t="s">
        <v>85</v>
      </c>
      <c r="C396" s="138"/>
      <c r="D396" s="138"/>
      <c r="E396" s="139"/>
      <c r="F396" s="16"/>
      <c r="G396" s="18"/>
    </row>
    <row r="397" spans="1:7" ht="24.75">
      <c r="A397" s="7"/>
      <c r="B397" s="29" t="s">
        <v>37</v>
      </c>
      <c r="C397" s="2">
        <v>104.65</v>
      </c>
      <c r="D397" s="2">
        <v>43.559</v>
      </c>
      <c r="E397" s="54">
        <f aca="true" t="shared" si="28" ref="E397:E411">D397/C397</f>
        <v>0.4162350692785475</v>
      </c>
      <c r="F397" s="16"/>
      <c r="G397" s="18"/>
    </row>
    <row r="398" spans="1:7" ht="15">
      <c r="A398" s="7"/>
      <c r="B398" s="29" t="s">
        <v>22</v>
      </c>
      <c r="C398" s="2">
        <v>124.85</v>
      </c>
      <c r="D398" s="2">
        <v>3.088</v>
      </c>
      <c r="E398" s="54">
        <f t="shared" si="28"/>
        <v>0.0247336804164998</v>
      </c>
      <c r="F398" s="16"/>
      <c r="G398" s="18"/>
    </row>
    <row r="399" spans="1:7" ht="15">
      <c r="A399" s="7"/>
      <c r="B399" s="29" t="s">
        <v>74</v>
      </c>
      <c r="C399" s="2">
        <v>4.99</v>
      </c>
      <c r="D399" s="2">
        <v>0.403</v>
      </c>
      <c r="E399" s="54">
        <f t="shared" si="28"/>
        <v>0.08076152304609219</v>
      </c>
      <c r="F399" s="16"/>
      <c r="G399" s="18"/>
    </row>
    <row r="400" spans="1:7" ht="15">
      <c r="A400" s="7"/>
      <c r="B400" s="29" t="s">
        <v>16</v>
      </c>
      <c r="C400" s="2">
        <v>4.95</v>
      </c>
      <c r="D400" s="2">
        <v>0.016</v>
      </c>
      <c r="E400" s="54">
        <f t="shared" si="28"/>
        <v>0.0032323232323232323</v>
      </c>
      <c r="F400" s="16"/>
      <c r="G400" s="18"/>
    </row>
    <row r="401" spans="1:7" ht="24.75">
      <c r="A401" s="7"/>
      <c r="B401" s="29" t="s">
        <v>75</v>
      </c>
      <c r="C401" s="2">
        <v>23.85</v>
      </c>
      <c r="D401" s="2">
        <v>3.824</v>
      </c>
      <c r="E401" s="54">
        <f t="shared" si="28"/>
        <v>0.16033542976939202</v>
      </c>
      <c r="F401" s="16"/>
      <c r="G401" s="18"/>
    </row>
    <row r="402" spans="1:7" ht="15">
      <c r="A402" s="7"/>
      <c r="B402" s="29" t="s">
        <v>48</v>
      </c>
      <c r="C402" s="2">
        <v>16.99</v>
      </c>
      <c r="D402" s="2">
        <v>0.893</v>
      </c>
      <c r="E402" s="54">
        <f t="shared" si="28"/>
        <v>0.05256032960565039</v>
      </c>
      <c r="F402" s="16"/>
      <c r="G402" s="18"/>
    </row>
    <row r="403" spans="1:7" ht="15">
      <c r="A403" s="7"/>
      <c r="B403" s="29" t="s">
        <v>49</v>
      </c>
      <c r="C403" s="2">
        <v>30.95</v>
      </c>
      <c r="D403" s="2">
        <v>3.888</v>
      </c>
      <c r="E403" s="54">
        <f t="shared" si="28"/>
        <v>0.12562197092084007</v>
      </c>
      <c r="F403" s="16"/>
      <c r="G403" s="18"/>
    </row>
    <row r="404" spans="1:7" ht="15">
      <c r="A404" s="7"/>
      <c r="B404" s="29" t="s">
        <v>41</v>
      </c>
      <c r="C404" s="2">
        <v>1</v>
      </c>
      <c r="D404" s="2">
        <v>0</v>
      </c>
      <c r="E404" s="54">
        <f t="shared" si="28"/>
        <v>0</v>
      </c>
      <c r="F404" s="16"/>
      <c r="G404" s="18"/>
    </row>
    <row r="405" spans="1:7" ht="15">
      <c r="A405" s="7"/>
      <c r="B405" s="29" t="s">
        <v>77</v>
      </c>
      <c r="C405" s="2">
        <v>4.95</v>
      </c>
      <c r="D405" s="2">
        <v>0.107</v>
      </c>
      <c r="E405" s="54">
        <f t="shared" si="28"/>
        <v>0.021616161616161617</v>
      </c>
      <c r="F405" s="16"/>
      <c r="G405" s="18"/>
    </row>
    <row r="406" spans="1:7" ht="24.75">
      <c r="A406" s="7"/>
      <c r="B406" s="29" t="s">
        <v>20</v>
      </c>
      <c r="C406" s="2">
        <v>38.85</v>
      </c>
      <c r="D406" s="2">
        <v>2.576</v>
      </c>
      <c r="E406" s="54">
        <f t="shared" si="28"/>
        <v>0.06630630630630631</v>
      </c>
      <c r="F406" s="16"/>
      <c r="G406" s="18"/>
    </row>
    <row r="407" spans="1:7" ht="15">
      <c r="A407" s="7"/>
      <c r="B407" s="29" t="s">
        <v>78</v>
      </c>
      <c r="C407" s="2">
        <v>4.95</v>
      </c>
      <c r="D407" s="2">
        <v>0.256</v>
      </c>
      <c r="E407" s="54">
        <f t="shared" si="28"/>
        <v>0.05171717171717172</v>
      </c>
      <c r="F407" s="16"/>
      <c r="G407" s="18"/>
    </row>
    <row r="408" spans="1:7" ht="24.75">
      <c r="A408" s="7"/>
      <c r="B408" s="29" t="s">
        <v>40</v>
      </c>
      <c r="C408" s="2">
        <v>9.95</v>
      </c>
      <c r="D408" s="2">
        <v>0</v>
      </c>
      <c r="E408" s="54">
        <f t="shared" si="28"/>
        <v>0</v>
      </c>
      <c r="F408" s="16"/>
      <c r="G408" s="18"/>
    </row>
    <row r="409" spans="1:7" ht="15">
      <c r="A409" s="7"/>
      <c r="B409" s="29" t="s">
        <v>19</v>
      </c>
      <c r="C409" s="2">
        <v>39.85</v>
      </c>
      <c r="D409" s="2">
        <v>2.8</v>
      </c>
      <c r="E409" s="54">
        <f t="shared" si="28"/>
        <v>0.07026348808030113</v>
      </c>
      <c r="F409" s="16"/>
      <c r="G409" s="18"/>
    </row>
    <row r="410" spans="1:7" ht="15">
      <c r="A410" s="7"/>
      <c r="B410" s="29" t="s">
        <v>36</v>
      </c>
      <c r="C410" s="2">
        <v>9.95</v>
      </c>
      <c r="D410" s="2">
        <v>1.304</v>
      </c>
      <c r="E410" s="54">
        <f t="shared" si="28"/>
        <v>0.13105527638190956</v>
      </c>
      <c r="F410" s="16"/>
      <c r="G410" s="18"/>
    </row>
    <row r="411" spans="1:7" ht="15">
      <c r="A411" s="7"/>
      <c r="B411" s="29" t="s">
        <v>131</v>
      </c>
      <c r="C411" s="2">
        <v>5.94</v>
      </c>
      <c r="D411" s="2">
        <v>0.014</v>
      </c>
      <c r="E411" s="54">
        <f t="shared" si="28"/>
        <v>0.0023569023569023568</v>
      </c>
      <c r="F411" s="16"/>
      <c r="G411" s="18"/>
    </row>
    <row r="412" spans="1:7" ht="15">
      <c r="A412" s="7"/>
      <c r="B412" s="51" t="s">
        <v>58</v>
      </c>
      <c r="C412" s="35">
        <f>SUM(C397:C411)</f>
        <v>426.67</v>
      </c>
      <c r="D412" s="35">
        <f>SUM(D397:D411)</f>
        <v>62.727999999999994</v>
      </c>
      <c r="E412" s="55">
        <f>D412/C412</f>
        <v>0.14701760142498885</v>
      </c>
      <c r="F412" s="16"/>
      <c r="G412" s="18"/>
    </row>
    <row r="413" spans="1:7" ht="15" customHeight="1">
      <c r="A413" s="7"/>
      <c r="B413" s="135" t="s">
        <v>87</v>
      </c>
      <c r="C413" s="138"/>
      <c r="D413" s="138"/>
      <c r="E413" s="139"/>
      <c r="F413" s="16"/>
      <c r="G413" s="18"/>
    </row>
    <row r="414" spans="1:7" ht="15">
      <c r="A414" s="7"/>
      <c r="B414" s="29" t="s">
        <v>86</v>
      </c>
      <c r="C414" s="53">
        <v>12.548</v>
      </c>
      <c r="D414" s="53">
        <v>0</v>
      </c>
      <c r="E414" s="54">
        <f>D414/C414</f>
        <v>0</v>
      </c>
      <c r="F414" s="16"/>
      <c r="G414" s="18"/>
    </row>
    <row r="415" spans="1:7" ht="15">
      <c r="A415" s="7"/>
      <c r="B415" s="29" t="s">
        <v>22</v>
      </c>
      <c r="C415" s="53">
        <v>97.016</v>
      </c>
      <c r="D415" s="53">
        <v>0</v>
      </c>
      <c r="E415" s="54">
        <f aca="true" t="shared" si="29" ref="E415:E424">D415/C415</f>
        <v>0</v>
      </c>
      <c r="F415" s="16"/>
      <c r="G415" s="18"/>
    </row>
    <row r="416" spans="1:7" ht="15">
      <c r="A416" s="7"/>
      <c r="B416" s="29" t="s">
        <v>38</v>
      </c>
      <c r="C416" s="53">
        <v>4.172</v>
      </c>
      <c r="D416" s="53">
        <v>0</v>
      </c>
      <c r="E416" s="54">
        <f t="shared" si="29"/>
        <v>0</v>
      </c>
      <c r="F416" s="16"/>
      <c r="G416" s="18"/>
    </row>
    <row r="417" spans="1:7" ht="15">
      <c r="A417" s="7"/>
      <c r="B417" s="29" t="s">
        <v>74</v>
      </c>
      <c r="C417" s="53">
        <v>1.759</v>
      </c>
      <c r="D417" s="53">
        <v>0</v>
      </c>
      <c r="E417" s="54">
        <f t="shared" si="29"/>
        <v>0</v>
      </c>
      <c r="F417" s="16"/>
      <c r="G417" s="18"/>
    </row>
    <row r="418" spans="1:7" ht="15">
      <c r="A418" s="7"/>
      <c r="B418" s="29" t="s">
        <v>16</v>
      </c>
      <c r="C418" s="53">
        <v>2.255</v>
      </c>
      <c r="D418" s="53">
        <v>0</v>
      </c>
      <c r="E418" s="54">
        <f t="shared" si="29"/>
        <v>0</v>
      </c>
      <c r="F418" s="16"/>
      <c r="G418" s="18"/>
    </row>
    <row r="419" spans="1:7" ht="24.75">
      <c r="A419" s="7"/>
      <c r="B419" s="29" t="s">
        <v>75</v>
      </c>
      <c r="C419" s="53">
        <v>13.459</v>
      </c>
      <c r="D419" s="53">
        <v>0</v>
      </c>
      <c r="E419" s="54">
        <f t="shared" si="29"/>
        <v>0</v>
      </c>
      <c r="F419" s="16"/>
      <c r="G419" s="18"/>
    </row>
    <row r="420" spans="1:7" ht="15">
      <c r="A420" s="7"/>
      <c r="B420" s="29" t="s">
        <v>48</v>
      </c>
      <c r="C420" s="53">
        <v>142.896</v>
      </c>
      <c r="D420" s="53">
        <v>0</v>
      </c>
      <c r="E420" s="54">
        <f t="shared" si="29"/>
        <v>0</v>
      </c>
      <c r="F420" s="16"/>
      <c r="G420" s="18"/>
    </row>
    <row r="421" spans="1:7" ht="15">
      <c r="A421" s="7"/>
      <c r="B421" s="29" t="s">
        <v>49</v>
      </c>
      <c r="C421" s="2">
        <v>11.394</v>
      </c>
      <c r="D421" s="53">
        <v>0</v>
      </c>
      <c r="E421" s="54">
        <f t="shared" si="29"/>
        <v>0</v>
      </c>
      <c r="F421" s="16"/>
      <c r="G421" s="18"/>
    </row>
    <row r="422" spans="1:7" ht="24.75">
      <c r="A422" s="7"/>
      <c r="B422" s="29" t="s">
        <v>20</v>
      </c>
      <c r="C422" s="2">
        <v>47.325</v>
      </c>
      <c r="D422" s="53">
        <v>0</v>
      </c>
      <c r="E422" s="54">
        <f t="shared" si="29"/>
        <v>0</v>
      </c>
      <c r="F422" s="16"/>
      <c r="G422" s="18"/>
    </row>
    <row r="423" spans="1:7" ht="15">
      <c r="A423" s="7"/>
      <c r="B423" s="29" t="s">
        <v>78</v>
      </c>
      <c r="C423" s="2">
        <v>13.483</v>
      </c>
      <c r="D423" s="53">
        <v>0</v>
      </c>
      <c r="E423" s="54">
        <f t="shared" si="29"/>
        <v>0</v>
      </c>
      <c r="F423" s="16"/>
      <c r="G423" s="18"/>
    </row>
    <row r="424" spans="1:7" ht="15">
      <c r="A424" s="7"/>
      <c r="B424" s="64" t="s">
        <v>36</v>
      </c>
      <c r="C424" s="2">
        <v>10.104</v>
      </c>
      <c r="D424" s="53">
        <v>0</v>
      </c>
      <c r="E424" s="54">
        <f t="shared" si="29"/>
        <v>0</v>
      </c>
      <c r="F424" s="16"/>
      <c r="G424" s="18"/>
    </row>
    <row r="425" spans="1:7" ht="15">
      <c r="A425" s="7"/>
      <c r="B425" s="56" t="s">
        <v>58</v>
      </c>
      <c r="C425" s="35">
        <f>SUM(C414:C424)</f>
        <v>356.411</v>
      </c>
      <c r="D425" s="35">
        <f>SUM(D414:D424)</f>
        <v>0</v>
      </c>
      <c r="E425" s="55">
        <f>D425/C425</f>
        <v>0</v>
      </c>
      <c r="F425" s="16"/>
      <c r="G425" s="18"/>
    </row>
    <row r="426" spans="1:7" ht="15" customHeight="1">
      <c r="A426" s="7"/>
      <c r="B426" s="135" t="s">
        <v>88</v>
      </c>
      <c r="C426" s="138"/>
      <c r="D426" s="138"/>
      <c r="E426" s="139"/>
      <c r="F426" s="16"/>
      <c r="G426" s="18"/>
    </row>
    <row r="427" spans="1:7" ht="15">
      <c r="A427" s="7"/>
      <c r="B427" s="29" t="s">
        <v>86</v>
      </c>
      <c r="C427" s="2">
        <v>1.215</v>
      </c>
      <c r="D427" s="2">
        <v>0</v>
      </c>
      <c r="E427" s="54">
        <f>D427/C427</f>
        <v>0</v>
      </c>
      <c r="F427" s="16"/>
      <c r="G427" s="18"/>
    </row>
    <row r="428" spans="1:7" ht="15">
      <c r="A428" s="7"/>
      <c r="B428" s="29" t="s">
        <v>22</v>
      </c>
      <c r="C428" s="2">
        <v>9.383</v>
      </c>
      <c r="D428" s="2">
        <v>0</v>
      </c>
      <c r="E428" s="54">
        <f aca="true" t="shared" si="30" ref="E428:E435">D428/C428</f>
        <v>0</v>
      </c>
      <c r="F428" s="16"/>
      <c r="G428" s="18"/>
    </row>
    <row r="429" spans="1:7" ht="24.75">
      <c r="A429" s="7"/>
      <c r="B429" s="29" t="s">
        <v>75</v>
      </c>
      <c r="C429" s="2">
        <v>1.304</v>
      </c>
      <c r="D429" s="2">
        <v>0</v>
      </c>
      <c r="E429" s="54">
        <f t="shared" si="30"/>
        <v>0</v>
      </c>
      <c r="F429" s="16"/>
      <c r="G429" s="18"/>
    </row>
    <row r="430" spans="1:7" ht="15">
      <c r="A430" s="7"/>
      <c r="B430" s="29" t="s">
        <v>48</v>
      </c>
      <c r="C430" s="2">
        <v>13.833</v>
      </c>
      <c r="D430" s="2">
        <v>0</v>
      </c>
      <c r="E430" s="54">
        <f t="shared" si="30"/>
        <v>0</v>
      </c>
      <c r="F430" s="16"/>
      <c r="G430" s="18"/>
    </row>
    <row r="431" spans="1:7" ht="15">
      <c r="A431" s="7"/>
      <c r="B431" s="29" t="s">
        <v>49</v>
      </c>
      <c r="C431" s="2">
        <v>1.103</v>
      </c>
      <c r="D431" s="2">
        <v>0</v>
      </c>
      <c r="E431" s="54">
        <f t="shared" si="30"/>
        <v>0</v>
      </c>
      <c r="F431" s="16"/>
      <c r="G431" s="18"/>
    </row>
    <row r="432" spans="1:7" ht="24.75">
      <c r="A432" s="7"/>
      <c r="B432" s="29" t="s">
        <v>20</v>
      </c>
      <c r="C432" s="2">
        <v>4.546</v>
      </c>
      <c r="D432" s="2">
        <v>0</v>
      </c>
      <c r="E432" s="54">
        <f t="shared" si="30"/>
        <v>0</v>
      </c>
      <c r="F432" s="16"/>
      <c r="G432" s="18"/>
    </row>
    <row r="433" spans="1:7" ht="15">
      <c r="A433" s="7"/>
      <c r="B433" s="29" t="s">
        <v>78</v>
      </c>
      <c r="C433" s="2">
        <v>1.296</v>
      </c>
      <c r="D433" s="2">
        <v>0</v>
      </c>
      <c r="E433" s="54">
        <f t="shared" si="30"/>
        <v>0</v>
      </c>
      <c r="F433" s="7"/>
      <c r="G433" s="7"/>
    </row>
    <row r="434" spans="1:7" ht="15">
      <c r="A434" s="7"/>
      <c r="B434" s="29" t="s">
        <v>36</v>
      </c>
      <c r="C434" s="2">
        <v>0.981</v>
      </c>
      <c r="D434" s="2">
        <v>0</v>
      </c>
      <c r="E434" s="54">
        <f t="shared" si="30"/>
        <v>0</v>
      </c>
      <c r="F434" s="7"/>
      <c r="G434" s="7"/>
    </row>
    <row r="435" spans="1:7" ht="15">
      <c r="A435" s="7"/>
      <c r="B435" s="29" t="s">
        <v>131</v>
      </c>
      <c r="C435" s="2">
        <v>0.792</v>
      </c>
      <c r="D435" s="2">
        <v>0</v>
      </c>
      <c r="E435" s="54">
        <f t="shared" si="30"/>
        <v>0</v>
      </c>
      <c r="F435" s="7"/>
      <c r="G435" s="7"/>
    </row>
    <row r="436" spans="1:7" ht="15">
      <c r="A436" s="7"/>
      <c r="B436" s="51" t="s">
        <v>58</v>
      </c>
      <c r="C436" s="35">
        <f>SUM(C427:C435)</f>
        <v>34.453</v>
      </c>
      <c r="D436" s="35">
        <f>SUM(D427:D435)</f>
        <v>0</v>
      </c>
      <c r="E436" s="55">
        <f>D436/C436</f>
        <v>0</v>
      </c>
      <c r="F436" s="7"/>
      <c r="G436" s="7"/>
    </row>
    <row r="437" spans="1:7" ht="36">
      <c r="A437" s="7"/>
      <c r="B437" s="57" t="s">
        <v>89</v>
      </c>
      <c r="C437" s="35">
        <f>C436+C425+C412+C395+C372+C354+C343+C330+C313</f>
        <v>4195.044000000001</v>
      </c>
      <c r="D437" s="35">
        <f>D436+D425+D412+D395+D372+D354+D343+D330+D313</f>
        <v>441.3136</v>
      </c>
      <c r="E437" s="58">
        <f>D437/C437</f>
        <v>0.10519880125214418</v>
      </c>
      <c r="F437" s="7"/>
      <c r="G437" s="7"/>
    </row>
    <row r="438" spans="1:7" ht="15">
      <c r="A438" s="7"/>
      <c r="B438" s="121" t="s">
        <v>54</v>
      </c>
      <c r="C438" s="122"/>
      <c r="D438" s="122"/>
      <c r="E438" s="123"/>
      <c r="F438" s="7"/>
      <c r="G438" s="7"/>
    </row>
    <row r="439" spans="1:7" ht="24.75">
      <c r="A439" s="7"/>
      <c r="B439" s="28" t="s">
        <v>107</v>
      </c>
      <c r="C439" s="2">
        <v>0.29</v>
      </c>
      <c r="D439" s="2">
        <v>0</v>
      </c>
      <c r="E439" s="11">
        <f>D439/C439</f>
        <v>0</v>
      </c>
      <c r="F439" s="7"/>
      <c r="G439" s="7"/>
    </row>
    <row r="440" spans="1:7" ht="36.75">
      <c r="A440" s="7"/>
      <c r="B440" s="28" t="s">
        <v>108</v>
      </c>
      <c r="C440" s="2">
        <v>9.39</v>
      </c>
      <c r="D440" s="2">
        <v>0.243</v>
      </c>
      <c r="E440" s="11">
        <f aca="true" t="shared" si="31" ref="E440:E448">D440/C440</f>
        <v>0.025878594249201275</v>
      </c>
      <c r="F440" s="7"/>
      <c r="G440" s="7"/>
    </row>
    <row r="441" spans="1:7" ht="15">
      <c r="A441" s="7"/>
      <c r="B441" s="24" t="s">
        <v>46</v>
      </c>
      <c r="C441" s="25">
        <v>7.85</v>
      </c>
      <c r="D441" s="2">
        <v>0</v>
      </c>
      <c r="E441" s="11">
        <f t="shared" si="31"/>
        <v>0</v>
      </c>
      <c r="F441" s="7"/>
      <c r="G441" s="7"/>
    </row>
    <row r="442" spans="1:7" ht="15">
      <c r="A442" s="7"/>
      <c r="B442" s="24" t="s">
        <v>35</v>
      </c>
      <c r="C442" s="25">
        <v>2.35</v>
      </c>
      <c r="D442" s="2">
        <v>0</v>
      </c>
      <c r="E442" s="11">
        <f t="shared" si="31"/>
        <v>0</v>
      </c>
      <c r="F442" s="7"/>
      <c r="G442" s="7"/>
    </row>
    <row r="443" spans="1:7" ht="15">
      <c r="A443" s="7"/>
      <c r="B443" s="24" t="s">
        <v>19</v>
      </c>
      <c r="C443" s="25">
        <v>4.01</v>
      </c>
      <c r="D443" s="2">
        <v>0.28700000000000003</v>
      </c>
      <c r="E443" s="11">
        <f t="shared" si="31"/>
        <v>0.07157107231920201</v>
      </c>
      <c r="F443" s="20"/>
      <c r="G443" s="14"/>
    </row>
    <row r="444" spans="1:7" ht="15">
      <c r="A444" s="7"/>
      <c r="B444" s="24" t="s">
        <v>20</v>
      </c>
      <c r="C444" s="25">
        <v>34.27</v>
      </c>
      <c r="D444" s="2">
        <v>0.006</v>
      </c>
      <c r="E444" s="11">
        <f t="shared" si="31"/>
        <v>0.00017508024511234314</v>
      </c>
      <c r="F444" s="18"/>
      <c r="G444" s="14"/>
    </row>
    <row r="445" spans="1:7" ht="15">
      <c r="A445" s="7"/>
      <c r="B445" s="24" t="s">
        <v>36</v>
      </c>
      <c r="C445" s="25">
        <v>35.42</v>
      </c>
      <c r="D445" s="2">
        <v>0.01</v>
      </c>
      <c r="E445" s="11">
        <f t="shared" si="31"/>
        <v>0.000282326369282891</v>
      </c>
      <c r="F445" s="18"/>
      <c r="G445" s="14"/>
    </row>
    <row r="446" spans="1:7" ht="15">
      <c r="A446" s="7"/>
      <c r="B446" s="24" t="s">
        <v>22</v>
      </c>
      <c r="C446" s="25">
        <v>20.8</v>
      </c>
      <c r="D446" s="2">
        <v>0</v>
      </c>
      <c r="E446" s="11">
        <f t="shared" si="31"/>
        <v>0</v>
      </c>
      <c r="F446" s="7"/>
      <c r="G446" s="16"/>
    </row>
    <row r="447" spans="1:7" ht="15">
      <c r="A447" s="7"/>
      <c r="B447" s="24" t="s">
        <v>16</v>
      </c>
      <c r="C447" s="25">
        <v>3.3</v>
      </c>
      <c r="D447" s="2">
        <v>0</v>
      </c>
      <c r="E447" s="11">
        <f t="shared" si="31"/>
        <v>0</v>
      </c>
      <c r="F447" s="7"/>
      <c r="G447" s="7"/>
    </row>
    <row r="448" spans="1:7" ht="15">
      <c r="A448" s="7"/>
      <c r="B448" s="24" t="s">
        <v>40</v>
      </c>
      <c r="C448" s="25">
        <v>19.7</v>
      </c>
      <c r="D448" s="2">
        <v>0</v>
      </c>
      <c r="E448" s="11">
        <f t="shared" si="31"/>
        <v>0</v>
      </c>
      <c r="F448" s="7"/>
      <c r="G448" s="7"/>
    </row>
    <row r="449" spans="1:7" ht="15">
      <c r="A449" s="7"/>
      <c r="B449" s="51" t="s">
        <v>58</v>
      </c>
      <c r="C449" s="35">
        <f>SUM(C439:C448)</f>
        <v>137.38</v>
      </c>
      <c r="D449" s="35">
        <f>SUM(D439:D448)</f>
        <v>0.546</v>
      </c>
      <c r="E449" s="36">
        <f>D449/C449</f>
        <v>0.003974377638666473</v>
      </c>
      <c r="F449" s="7"/>
      <c r="G449" s="7"/>
    </row>
    <row r="450" spans="1:7" ht="15">
      <c r="A450" s="7"/>
      <c r="B450" s="126" t="s">
        <v>55</v>
      </c>
      <c r="C450" s="126"/>
      <c r="D450" s="126"/>
      <c r="E450" s="126"/>
      <c r="F450" s="7"/>
      <c r="G450" s="7"/>
    </row>
    <row r="451" spans="1:7" ht="15">
      <c r="A451" s="7"/>
      <c r="B451" s="30" t="s">
        <v>35</v>
      </c>
      <c r="C451" s="2">
        <v>0.32</v>
      </c>
      <c r="D451" s="2">
        <v>0</v>
      </c>
      <c r="E451" s="11">
        <f aca="true" t="shared" si="32" ref="E451:E457">D451/C451</f>
        <v>0</v>
      </c>
      <c r="F451" s="7"/>
      <c r="G451" s="7"/>
    </row>
    <row r="452" spans="1:7" ht="15">
      <c r="A452" s="7"/>
      <c r="B452" s="30" t="s">
        <v>19</v>
      </c>
      <c r="C452" s="2">
        <v>0.2</v>
      </c>
      <c r="D452" s="2">
        <v>0</v>
      </c>
      <c r="E452" s="11">
        <f t="shared" si="32"/>
        <v>0</v>
      </c>
      <c r="F452" s="7"/>
      <c r="G452" s="7"/>
    </row>
    <row r="453" spans="1:7" ht="15">
      <c r="A453" s="7"/>
      <c r="B453" s="30" t="s">
        <v>20</v>
      </c>
      <c r="C453" s="2">
        <v>3.84</v>
      </c>
      <c r="D453" s="2">
        <v>0</v>
      </c>
      <c r="E453" s="11">
        <f t="shared" si="32"/>
        <v>0</v>
      </c>
      <c r="F453" s="14"/>
      <c r="G453" s="7"/>
    </row>
    <row r="454" spans="1:7" ht="15">
      <c r="A454" s="7"/>
      <c r="B454" s="30" t="s">
        <v>36</v>
      </c>
      <c r="C454" s="2">
        <v>5.84</v>
      </c>
      <c r="D454" s="2">
        <v>0</v>
      </c>
      <c r="E454" s="11">
        <f t="shared" si="32"/>
        <v>0</v>
      </c>
      <c r="F454" s="14"/>
      <c r="G454" s="7"/>
    </row>
    <row r="455" spans="1:7" ht="15">
      <c r="A455" s="7"/>
      <c r="B455" s="30" t="s">
        <v>22</v>
      </c>
      <c r="C455" s="2">
        <v>1.9</v>
      </c>
      <c r="D455" s="2">
        <v>0</v>
      </c>
      <c r="E455" s="11">
        <f t="shared" si="32"/>
        <v>0</v>
      </c>
      <c r="F455" s="14"/>
      <c r="G455" s="7"/>
    </row>
    <row r="456" spans="1:7" ht="15">
      <c r="A456" s="7"/>
      <c r="B456" s="30" t="s">
        <v>16</v>
      </c>
      <c r="C456" s="2">
        <v>1.8</v>
      </c>
      <c r="D456" s="2">
        <v>0</v>
      </c>
      <c r="E456" s="11">
        <f t="shared" si="32"/>
        <v>0</v>
      </c>
      <c r="F456" s="14"/>
      <c r="G456" s="7"/>
    </row>
    <row r="457" spans="1:7" ht="15">
      <c r="A457" s="7"/>
      <c r="B457" s="49" t="s">
        <v>58</v>
      </c>
      <c r="C457" s="35">
        <f>SUM(C451:C456)</f>
        <v>13.9</v>
      </c>
      <c r="D457" s="35">
        <f>SUM(D451:D456)</f>
        <v>0</v>
      </c>
      <c r="E457" s="36">
        <f t="shared" si="32"/>
        <v>0</v>
      </c>
      <c r="F457" s="7"/>
      <c r="G457" s="7"/>
    </row>
    <row r="458" spans="1:7" ht="15">
      <c r="A458" s="7"/>
      <c r="B458" s="121" t="s">
        <v>56</v>
      </c>
      <c r="C458" s="140"/>
      <c r="D458" s="140"/>
      <c r="E458" s="141"/>
      <c r="F458" s="7"/>
      <c r="G458" s="7"/>
    </row>
    <row r="459" spans="1:7" ht="24">
      <c r="A459" s="7"/>
      <c r="B459" s="17" t="s">
        <v>107</v>
      </c>
      <c r="C459" s="2">
        <v>0.4</v>
      </c>
      <c r="D459" s="2">
        <v>0</v>
      </c>
      <c r="E459" s="11">
        <f>D459/C459</f>
        <v>0</v>
      </c>
      <c r="F459" s="7"/>
      <c r="G459" s="7"/>
    </row>
    <row r="460" spans="1:7" ht="36">
      <c r="A460" s="7"/>
      <c r="B460" s="17" t="s">
        <v>108</v>
      </c>
      <c r="C460" s="2">
        <v>6.46</v>
      </c>
      <c r="D460" s="2">
        <v>0.349</v>
      </c>
      <c r="E460" s="11">
        <f>D460/C460</f>
        <v>0.05402476780185758</v>
      </c>
      <c r="F460" s="7"/>
      <c r="G460" s="7"/>
    </row>
    <row r="461" spans="1:7" ht="15">
      <c r="A461" s="7"/>
      <c r="B461" s="17" t="s">
        <v>46</v>
      </c>
      <c r="C461" s="2">
        <v>14.5</v>
      </c>
      <c r="D461" s="2">
        <v>0</v>
      </c>
      <c r="E461" s="11">
        <f aca="true" t="shared" si="33" ref="E461:E472">D461/C461</f>
        <v>0</v>
      </c>
      <c r="F461" s="7"/>
      <c r="G461" s="7"/>
    </row>
    <row r="462" spans="1:7" ht="60">
      <c r="A462" s="7"/>
      <c r="B462" s="17" t="s">
        <v>57</v>
      </c>
      <c r="C462" s="2">
        <v>39.5</v>
      </c>
      <c r="D462" s="2">
        <v>0.034</v>
      </c>
      <c r="E462" s="11">
        <f t="shared" si="33"/>
        <v>0.0008607594936708862</v>
      </c>
      <c r="F462" s="18"/>
      <c r="G462" s="14"/>
    </row>
    <row r="463" spans="1:7" ht="15">
      <c r="A463" s="7"/>
      <c r="B463" s="17" t="s">
        <v>35</v>
      </c>
      <c r="C463" s="2">
        <v>1.3</v>
      </c>
      <c r="D463" s="2">
        <v>0</v>
      </c>
      <c r="E463" s="11">
        <f t="shared" si="33"/>
        <v>0</v>
      </c>
      <c r="F463" s="16"/>
      <c r="G463" s="7"/>
    </row>
    <row r="464" spans="1:7" ht="15">
      <c r="A464" s="7"/>
      <c r="B464" s="17" t="s">
        <v>19</v>
      </c>
      <c r="C464" s="2">
        <v>10.37</v>
      </c>
      <c r="D464" s="2">
        <v>0</v>
      </c>
      <c r="E464" s="11">
        <f t="shared" si="33"/>
        <v>0</v>
      </c>
      <c r="F464" s="16"/>
      <c r="G464" s="7"/>
    </row>
    <row r="465" spans="1:7" ht="24">
      <c r="A465" s="7"/>
      <c r="B465" s="17" t="s">
        <v>20</v>
      </c>
      <c r="C465" s="2">
        <v>40.34</v>
      </c>
      <c r="D465" s="2">
        <v>0.01</v>
      </c>
      <c r="E465" s="11">
        <f t="shared" si="33"/>
        <v>0.00024789291026276647</v>
      </c>
      <c r="F465" s="16"/>
      <c r="G465" s="7"/>
    </row>
    <row r="466" spans="1:7" ht="15">
      <c r="A466" s="7"/>
      <c r="B466" s="17" t="s">
        <v>36</v>
      </c>
      <c r="C466" s="2">
        <v>46.1</v>
      </c>
      <c r="D466" s="2">
        <v>0.02</v>
      </c>
      <c r="E466" s="11">
        <f t="shared" si="33"/>
        <v>0.0004338394793926247</v>
      </c>
      <c r="F466" s="16"/>
      <c r="G466" s="7"/>
    </row>
    <row r="467" spans="1:7" ht="15">
      <c r="A467" s="7"/>
      <c r="B467" s="17" t="s">
        <v>22</v>
      </c>
      <c r="C467" s="2">
        <v>29.9</v>
      </c>
      <c r="D467" s="2">
        <v>0</v>
      </c>
      <c r="E467" s="11">
        <f>D467/C467</f>
        <v>0</v>
      </c>
      <c r="F467" s="16"/>
      <c r="G467" s="7"/>
    </row>
    <row r="468" spans="1:7" ht="15">
      <c r="A468" s="7"/>
      <c r="B468" s="30" t="s">
        <v>16</v>
      </c>
      <c r="C468" s="2">
        <v>1.5</v>
      </c>
      <c r="D468" s="2">
        <v>0</v>
      </c>
      <c r="E468" s="11">
        <f>D468/C468</f>
        <v>0</v>
      </c>
      <c r="F468" s="7"/>
      <c r="G468" s="7"/>
    </row>
    <row r="469" spans="1:7" ht="15">
      <c r="A469" s="7"/>
      <c r="B469" s="30" t="s">
        <v>40</v>
      </c>
      <c r="C469" s="2">
        <v>5</v>
      </c>
      <c r="D469" s="2">
        <v>0</v>
      </c>
      <c r="E469" s="11">
        <f>D469/C469</f>
        <v>0</v>
      </c>
      <c r="F469" s="18"/>
      <c r="G469" s="14"/>
    </row>
    <row r="470" spans="1:7" ht="15">
      <c r="A470" s="7"/>
      <c r="B470" s="30" t="s">
        <v>37</v>
      </c>
      <c r="C470" s="2">
        <v>0.9</v>
      </c>
      <c r="D470" s="2">
        <v>0</v>
      </c>
      <c r="E470" s="11">
        <f>D470/C470</f>
        <v>0</v>
      </c>
      <c r="F470" s="7"/>
      <c r="G470" s="7"/>
    </row>
    <row r="471" spans="1:7" ht="15">
      <c r="A471" s="7"/>
      <c r="B471" s="40" t="s">
        <v>58</v>
      </c>
      <c r="C471" s="35">
        <f>SUM(C459:C470)</f>
        <v>196.27</v>
      </c>
      <c r="D471" s="35">
        <f>SUM(D459:D470)</f>
        <v>0.41300000000000003</v>
      </c>
      <c r="E471" s="36">
        <f>D471/C471</f>
        <v>0.0021042441534620676</v>
      </c>
      <c r="F471" s="7"/>
      <c r="G471" s="7"/>
    </row>
    <row r="472" spans="1:7" ht="36">
      <c r="A472" s="7"/>
      <c r="B472" s="52" t="s">
        <v>63</v>
      </c>
      <c r="C472" s="35">
        <f>C471+C457+C449</f>
        <v>347.55</v>
      </c>
      <c r="D472" s="35">
        <f>D471+D457+D449</f>
        <v>0.9590000000000001</v>
      </c>
      <c r="E472" s="36">
        <f t="shared" si="33"/>
        <v>0.002759315206445116</v>
      </c>
      <c r="F472" s="7"/>
      <c r="G472" s="7"/>
    </row>
  </sheetData>
  <sheetProtection/>
  <mergeCells count="40">
    <mergeCell ref="A1:G1"/>
    <mergeCell ref="B3:E3"/>
    <mergeCell ref="B23:E23"/>
    <mergeCell ref="B40:E40"/>
    <mergeCell ref="B59:E59"/>
    <mergeCell ref="B76:E76"/>
    <mergeCell ref="B91:E91"/>
    <mergeCell ref="B107:E107"/>
    <mergeCell ref="B117:E117"/>
    <mergeCell ref="B128:E128"/>
    <mergeCell ref="B133:E133"/>
    <mergeCell ref="B142:E142"/>
    <mergeCell ref="B158:E158"/>
    <mergeCell ref="B173:E173"/>
    <mergeCell ref="B185:E185"/>
    <mergeCell ref="B188:E188"/>
    <mergeCell ref="B193:E193"/>
    <mergeCell ref="B204:E204"/>
    <mergeCell ref="B214:E214"/>
    <mergeCell ref="B225:E225"/>
    <mergeCell ref="B236:E236"/>
    <mergeCell ref="B249:E249"/>
    <mergeCell ref="B259:E259"/>
    <mergeCell ref="B269:E269"/>
    <mergeCell ref="B278:E278"/>
    <mergeCell ref="B287:E287"/>
    <mergeCell ref="B297:E297"/>
    <mergeCell ref="B299:E299"/>
    <mergeCell ref="B302:E302"/>
    <mergeCell ref="B314:E314"/>
    <mergeCell ref="B426:E426"/>
    <mergeCell ref="B438:E438"/>
    <mergeCell ref="B450:E450"/>
    <mergeCell ref="B458:E458"/>
    <mergeCell ref="B331:E331"/>
    <mergeCell ref="B344:E344"/>
    <mergeCell ref="B355:E355"/>
    <mergeCell ref="B373:E373"/>
    <mergeCell ref="B396:E396"/>
    <mergeCell ref="B413:E413"/>
  </mergeCells>
  <printOptions/>
  <pageMargins left="0.7" right="0.7" top="0.75" bottom="0.75" header="0.3" footer="0.3"/>
  <pageSetup orientation="portrait" paperSize="9" scale="98" r:id="rId1"/>
  <rowBreaks count="2" manualBreakCount="2">
    <brk id="96" max="5" man="1"/>
    <brk id="140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zoomScale="130" zoomScaleNormal="130" zoomScalePageLayoutView="0" workbookViewId="0" topLeftCell="A1">
      <selection activeCell="C24" sqref="C24"/>
    </sheetView>
  </sheetViews>
  <sheetFormatPr defaultColWidth="9.140625" defaultRowHeight="15"/>
  <cols>
    <col min="1" max="1" width="12.28125" style="3" customWidth="1"/>
    <col min="2" max="2" width="11.00390625" style="3" customWidth="1"/>
    <col min="3" max="3" width="8.57421875" style="85" customWidth="1"/>
    <col min="4" max="4" width="11.00390625" style="3" customWidth="1"/>
    <col min="5" max="5" width="5.8515625" style="3" customWidth="1"/>
    <col min="6" max="6" width="17.57421875" style="3" customWidth="1"/>
    <col min="7" max="7" width="11.00390625" style="3" customWidth="1"/>
    <col min="8" max="8" width="11.140625" style="3" customWidth="1"/>
    <col min="9" max="9" width="10.7109375" style="3" customWidth="1"/>
    <col min="10" max="16384" width="9.140625" style="3" customWidth="1"/>
  </cols>
  <sheetData>
    <row r="1" spans="1:9" ht="39.75" customHeight="1">
      <c r="A1" s="115" t="s">
        <v>155</v>
      </c>
      <c r="B1" s="115"/>
      <c r="C1" s="115"/>
      <c r="D1" s="115"/>
      <c r="E1" s="115"/>
      <c r="F1" s="115"/>
      <c r="G1" s="115"/>
      <c r="H1" s="115"/>
      <c r="I1" s="116"/>
    </row>
    <row r="2" spans="1:9" ht="108.75" customHeight="1">
      <c r="A2" s="50" t="s">
        <v>137</v>
      </c>
      <c r="B2" s="50" t="s">
        <v>138</v>
      </c>
      <c r="C2" s="50" t="s">
        <v>67</v>
      </c>
      <c r="D2" s="50" t="s">
        <v>0</v>
      </c>
      <c r="E2" s="4"/>
      <c r="F2" s="50" t="s">
        <v>137</v>
      </c>
      <c r="G2" s="50" t="s">
        <v>138</v>
      </c>
      <c r="H2" s="50" t="s">
        <v>67</v>
      </c>
      <c r="I2" s="50" t="s">
        <v>0</v>
      </c>
    </row>
    <row r="3" spans="1:9" ht="25.5" customHeight="1">
      <c r="A3" s="117" t="s">
        <v>1</v>
      </c>
      <c r="B3" s="117"/>
      <c r="C3" s="117"/>
      <c r="D3" s="118"/>
      <c r="E3" s="5"/>
      <c r="F3" s="119" t="s">
        <v>2</v>
      </c>
      <c r="G3" s="119"/>
      <c r="H3" s="119"/>
      <c r="I3" s="120"/>
    </row>
    <row r="4" spans="1:9" ht="20.25" customHeight="1">
      <c r="A4" s="69" t="s">
        <v>132</v>
      </c>
      <c r="B4" s="70">
        <v>24.4</v>
      </c>
      <c r="C4" s="65">
        <v>0</v>
      </c>
      <c r="D4" s="72">
        <f aca="true" t="shared" si="0" ref="D4:D14">C4/B4</f>
        <v>0</v>
      </c>
      <c r="E4" s="5"/>
      <c r="F4" s="17" t="s">
        <v>4</v>
      </c>
      <c r="G4" s="1">
        <v>2369.5</v>
      </c>
      <c r="H4" s="71">
        <v>224.397</v>
      </c>
      <c r="I4" s="31">
        <f aca="true" t="shared" si="1" ref="I4:I27">H4/G4</f>
        <v>0.09470225786030807</v>
      </c>
    </row>
    <row r="5" spans="1:9" ht="23.25" customHeight="1">
      <c r="A5" s="69" t="s">
        <v>3</v>
      </c>
      <c r="B5" s="74">
        <v>140</v>
      </c>
      <c r="C5" s="65">
        <v>0</v>
      </c>
      <c r="D5" s="75">
        <f t="shared" si="0"/>
        <v>0</v>
      </c>
      <c r="F5" s="41" t="s">
        <v>6</v>
      </c>
      <c r="G5" s="2">
        <v>43.6</v>
      </c>
      <c r="H5" s="71">
        <v>0</v>
      </c>
      <c r="I5" s="31">
        <f t="shared" si="1"/>
        <v>0</v>
      </c>
    </row>
    <row r="6" spans="1:9" ht="30" customHeight="1">
      <c r="A6" s="69" t="s">
        <v>5</v>
      </c>
      <c r="B6" s="76">
        <v>3273</v>
      </c>
      <c r="C6" s="65">
        <v>115.2</v>
      </c>
      <c r="D6" s="75">
        <f t="shared" si="0"/>
        <v>0.035197066911090744</v>
      </c>
      <c r="E6" s="6"/>
      <c r="F6" s="17" t="s">
        <v>8</v>
      </c>
      <c r="G6" s="1">
        <v>98</v>
      </c>
      <c r="H6" s="71">
        <v>0</v>
      </c>
      <c r="I6" s="31">
        <f t="shared" si="1"/>
        <v>0</v>
      </c>
    </row>
    <row r="7" spans="1:9" ht="15">
      <c r="A7" s="69" t="s">
        <v>7</v>
      </c>
      <c r="B7" s="76">
        <v>3664</v>
      </c>
      <c r="C7" s="65">
        <v>51</v>
      </c>
      <c r="D7" s="75">
        <f>C7/B7</f>
        <v>0.013919213973799126</v>
      </c>
      <c r="E7" s="6"/>
      <c r="F7" s="41" t="s">
        <v>10</v>
      </c>
      <c r="G7" s="1">
        <v>1995</v>
      </c>
      <c r="H7" s="71">
        <v>159.442</v>
      </c>
      <c r="I7" s="31">
        <f t="shared" si="1"/>
        <v>0.07992080200501253</v>
      </c>
    </row>
    <row r="8" spans="1:9" ht="24">
      <c r="A8" s="69" t="s">
        <v>9</v>
      </c>
      <c r="B8" s="74">
        <v>7547.4</v>
      </c>
      <c r="C8" s="65">
        <v>601.5</v>
      </c>
      <c r="D8" s="75">
        <f t="shared" si="0"/>
        <v>0.0796963192622625</v>
      </c>
      <c r="E8" s="6"/>
      <c r="F8" s="41" t="s">
        <v>11</v>
      </c>
      <c r="G8" s="1">
        <v>9.6</v>
      </c>
      <c r="H8" s="71">
        <v>0.06</v>
      </c>
      <c r="I8" s="31">
        <f t="shared" si="1"/>
        <v>0.00625</v>
      </c>
    </row>
    <row r="9" spans="1:11" ht="48.75" customHeight="1">
      <c r="A9" s="69" t="s">
        <v>147</v>
      </c>
      <c r="B9" s="74">
        <v>574.8</v>
      </c>
      <c r="C9" s="65">
        <v>0</v>
      </c>
      <c r="D9" s="75">
        <f t="shared" si="0"/>
        <v>0</v>
      </c>
      <c r="E9" s="6"/>
      <c r="F9" s="41" t="s">
        <v>13</v>
      </c>
      <c r="G9" s="1">
        <v>38.7</v>
      </c>
      <c r="H9" s="71">
        <v>0.026</v>
      </c>
      <c r="I9" s="31">
        <f t="shared" si="1"/>
        <v>0.0006718346253229973</v>
      </c>
      <c r="K9" s="60"/>
    </row>
    <row r="10" spans="1:13" ht="24">
      <c r="A10" s="69" t="s">
        <v>12</v>
      </c>
      <c r="B10" s="74">
        <v>2.2</v>
      </c>
      <c r="C10" s="65">
        <v>0</v>
      </c>
      <c r="D10" s="75">
        <f t="shared" si="0"/>
        <v>0</v>
      </c>
      <c r="E10" s="6"/>
      <c r="F10" s="17" t="s">
        <v>64</v>
      </c>
      <c r="G10" s="1">
        <v>24.6</v>
      </c>
      <c r="H10" s="71">
        <v>0.05</v>
      </c>
      <c r="I10" s="31">
        <f t="shared" si="1"/>
        <v>0.002032520325203252</v>
      </c>
      <c r="M10" s="61"/>
    </row>
    <row r="11" spans="1:9" ht="25.5" customHeight="1">
      <c r="A11" s="69" t="s">
        <v>13</v>
      </c>
      <c r="B11" s="74">
        <v>149.39</v>
      </c>
      <c r="C11" s="65">
        <v>0</v>
      </c>
      <c r="D11" s="75">
        <f t="shared" si="0"/>
        <v>0</v>
      </c>
      <c r="E11" s="6"/>
      <c r="F11" s="17" t="s">
        <v>14</v>
      </c>
      <c r="G11" s="1">
        <v>239</v>
      </c>
      <c r="H11" s="71">
        <v>0</v>
      </c>
      <c r="I11" s="31">
        <f t="shared" si="1"/>
        <v>0</v>
      </c>
    </row>
    <row r="12" spans="1:9" ht="16.5" customHeight="1">
      <c r="A12" s="69" t="s">
        <v>29</v>
      </c>
      <c r="B12" s="74">
        <v>1048</v>
      </c>
      <c r="C12" s="65">
        <v>4.8</v>
      </c>
      <c r="D12" s="75">
        <f t="shared" si="0"/>
        <v>0.004580152671755725</v>
      </c>
      <c r="E12" s="6"/>
      <c r="F12" s="17" t="s">
        <v>101</v>
      </c>
      <c r="G12" s="1">
        <v>0.8</v>
      </c>
      <c r="H12" s="71">
        <v>0</v>
      </c>
      <c r="I12" s="31">
        <f t="shared" si="1"/>
        <v>0</v>
      </c>
    </row>
    <row r="13" spans="1:9" ht="13.5" customHeight="1">
      <c r="A13" s="69" t="s">
        <v>15</v>
      </c>
      <c r="B13" s="74">
        <v>1000</v>
      </c>
      <c r="C13" s="65">
        <v>0</v>
      </c>
      <c r="D13" s="75">
        <f t="shared" si="0"/>
        <v>0</v>
      </c>
      <c r="E13" s="6"/>
      <c r="F13" s="17" t="s">
        <v>16</v>
      </c>
      <c r="G13" s="1">
        <v>1.47</v>
      </c>
      <c r="H13" s="71">
        <v>0</v>
      </c>
      <c r="I13" s="31">
        <f t="shared" si="1"/>
        <v>0</v>
      </c>
    </row>
    <row r="14" spans="1:9" ht="15">
      <c r="A14" s="69" t="s">
        <v>10</v>
      </c>
      <c r="B14" s="74">
        <v>545.43</v>
      </c>
      <c r="C14" s="65">
        <v>8.38</v>
      </c>
      <c r="D14" s="75">
        <f t="shared" si="0"/>
        <v>0.015364024714445486</v>
      </c>
      <c r="E14" s="6"/>
      <c r="F14" s="17" t="s">
        <v>17</v>
      </c>
      <c r="G14" s="1">
        <v>0.07</v>
      </c>
      <c r="H14" s="71">
        <v>0</v>
      </c>
      <c r="I14" s="31">
        <f t="shared" si="1"/>
        <v>0</v>
      </c>
    </row>
    <row r="15" spans="1:9" ht="35.25" customHeight="1">
      <c r="A15" s="69" t="s">
        <v>148</v>
      </c>
      <c r="B15" s="74">
        <v>9.65</v>
      </c>
      <c r="C15" s="65">
        <v>0.31</v>
      </c>
      <c r="D15" s="75">
        <f>C15/B15</f>
        <v>0.03212435233160622</v>
      </c>
      <c r="E15" s="6"/>
      <c r="F15" s="41" t="s">
        <v>34</v>
      </c>
      <c r="G15" s="2">
        <v>29.4</v>
      </c>
      <c r="H15" s="71">
        <v>0.34500000000000003</v>
      </c>
      <c r="I15" s="31">
        <f t="shared" si="1"/>
        <v>0.011734693877551022</v>
      </c>
    </row>
    <row r="16" spans="1:9" ht="20.25" customHeight="1">
      <c r="A16" s="69" t="s">
        <v>18</v>
      </c>
      <c r="B16" s="74">
        <v>599.595</v>
      </c>
      <c r="C16" s="65">
        <v>0</v>
      </c>
      <c r="D16" s="66">
        <f aca="true" t="shared" si="2" ref="D16:D39">C16/B16</f>
        <v>0</v>
      </c>
      <c r="E16" s="6"/>
      <c r="F16" s="17" t="s">
        <v>19</v>
      </c>
      <c r="G16" s="2">
        <v>0.47</v>
      </c>
      <c r="H16" s="71">
        <v>0</v>
      </c>
      <c r="I16" s="31">
        <f t="shared" si="1"/>
        <v>0</v>
      </c>
    </row>
    <row r="17" spans="1:9" ht="15">
      <c r="A17" s="69" t="s">
        <v>14</v>
      </c>
      <c r="B17" s="74">
        <v>718.3</v>
      </c>
      <c r="C17" s="65">
        <v>0</v>
      </c>
      <c r="D17" s="66">
        <f t="shared" si="2"/>
        <v>0</v>
      </c>
      <c r="E17" s="6"/>
      <c r="F17" s="17" t="s">
        <v>40</v>
      </c>
      <c r="G17" s="2">
        <v>0.2</v>
      </c>
      <c r="H17" s="71">
        <v>0</v>
      </c>
      <c r="I17" s="31">
        <f t="shared" si="1"/>
        <v>0</v>
      </c>
    </row>
    <row r="18" spans="1:9" ht="15">
      <c r="A18" s="69" t="s">
        <v>21</v>
      </c>
      <c r="B18" s="74">
        <v>2229.5</v>
      </c>
      <c r="C18" s="65">
        <v>38.9</v>
      </c>
      <c r="D18" s="66">
        <f t="shared" si="2"/>
        <v>0.017447858264184796</v>
      </c>
      <c r="E18" s="6"/>
      <c r="F18" s="17" t="s">
        <v>20</v>
      </c>
      <c r="G18" s="2">
        <v>0.47</v>
      </c>
      <c r="H18" s="71">
        <v>0</v>
      </c>
      <c r="I18" s="31">
        <f t="shared" si="1"/>
        <v>0</v>
      </c>
    </row>
    <row r="19" spans="1:9" ht="15">
      <c r="A19" s="69" t="s">
        <v>23</v>
      </c>
      <c r="B19" s="74">
        <v>31932.93</v>
      </c>
      <c r="C19" s="65">
        <v>0</v>
      </c>
      <c r="D19" s="66">
        <f t="shared" si="2"/>
        <v>0</v>
      </c>
      <c r="E19" s="6"/>
      <c r="F19" s="17" t="s">
        <v>22</v>
      </c>
      <c r="G19" s="2">
        <v>0.27</v>
      </c>
      <c r="H19" s="71">
        <v>0</v>
      </c>
      <c r="I19" s="31">
        <f t="shared" si="1"/>
        <v>0</v>
      </c>
    </row>
    <row r="20" spans="1:9" ht="39.75" customHeight="1">
      <c r="A20" s="69" t="s">
        <v>6</v>
      </c>
      <c r="B20" s="77">
        <v>1684.4</v>
      </c>
      <c r="C20" s="65">
        <v>0</v>
      </c>
      <c r="D20" s="66">
        <f t="shared" si="2"/>
        <v>0</v>
      </c>
      <c r="E20" s="6"/>
      <c r="F20" s="17" t="s">
        <v>140</v>
      </c>
      <c r="G20" s="2">
        <v>0.97</v>
      </c>
      <c r="H20" s="71">
        <v>0</v>
      </c>
      <c r="I20" s="31">
        <f t="shared" si="1"/>
        <v>0</v>
      </c>
    </row>
    <row r="21" spans="1:9" ht="12" customHeight="1">
      <c r="A21" s="69" t="s">
        <v>101</v>
      </c>
      <c r="B21" s="74">
        <v>0.5</v>
      </c>
      <c r="C21" s="65">
        <v>0</v>
      </c>
      <c r="D21" s="66">
        <f t="shared" si="2"/>
        <v>0</v>
      </c>
      <c r="E21" s="6"/>
      <c r="F21" s="17" t="s">
        <v>141</v>
      </c>
      <c r="G21" s="2">
        <v>0.07</v>
      </c>
      <c r="H21" s="71">
        <v>0</v>
      </c>
      <c r="I21" s="31">
        <f t="shared" si="1"/>
        <v>0</v>
      </c>
    </row>
    <row r="22" spans="1:9" ht="15.75" customHeight="1">
      <c r="A22" s="69" t="s">
        <v>24</v>
      </c>
      <c r="B22" s="74">
        <v>3799.8</v>
      </c>
      <c r="C22" s="65">
        <v>0</v>
      </c>
      <c r="D22" s="66">
        <f t="shared" si="2"/>
        <v>0</v>
      </c>
      <c r="E22" s="6"/>
      <c r="F22" s="17" t="s">
        <v>142</v>
      </c>
      <c r="G22" s="2">
        <v>0.1</v>
      </c>
      <c r="H22" s="71">
        <v>0</v>
      </c>
      <c r="I22" s="31">
        <f t="shared" si="1"/>
        <v>0</v>
      </c>
    </row>
    <row r="23" spans="1:9" ht="27" customHeight="1">
      <c r="A23" s="69" t="s">
        <v>66</v>
      </c>
      <c r="B23" s="74">
        <v>19.5</v>
      </c>
      <c r="C23" s="65">
        <v>2.6</v>
      </c>
      <c r="D23" s="66">
        <f>C23/B23</f>
        <v>0.13333333333333333</v>
      </c>
      <c r="E23" s="6"/>
      <c r="F23" s="17" t="s">
        <v>26</v>
      </c>
      <c r="G23" s="2">
        <v>59199</v>
      </c>
      <c r="H23" s="71">
        <v>0</v>
      </c>
      <c r="I23" s="31">
        <f t="shared" si="1"/>
        <v>0</v>
      </c>
    </row>
    <row r="24" spans="1:9" ht="23.25" customHeight="1">
      <c r="A24" s="69" t="s">
        <v>25</v>
      </c>
      <c r="B24" s="74">
        <v>15494.99</v>
      </c>
      <c r="C24" s="65">
        <v>1216.1</v>
      </c>
      <c r="D24" s="66">
        <f t="shared" si="2"/>
        <v>0.07848343238685536</v>
      </c>
      <c r="E24" s="6"/>
      <c r="F24" s="17" t="s">
        <v>27</v>
      </c>
      <c r="G24" s="2">
        <v>13699</v>
      </c>
      <c r="H24" s="71">
        <v>0</v>
      </c>
      <c r="I24" s="31">
        <f t="shared" si="1"/>
        <v>0</v>
      </c>
    </row>
    <row r="25" spans="1:9" ht="23.25" customHeight="1">
      <c r="A25" s="69" t="s">
        <v>26</v>
      </c>
      <c r="B25" s="74">
        <v>17499</v>
      </c>
      <c r="C25" s="65">
        <v>0</v>
      </c>
      <c r="D25" s="66">
        <f t="shared" si="2"/>
        <v>0</v>
      </c>
      <c r="E25" s="6"/>
      <c r="F25" s="17" t="s">
        <v>102</v>
      </c>
      <c r="G25" s="2">
        <v>460</v>
      </c>
      <c r="H25" s="71">
        <v>10</v>
      </c>
      <c r="I25" s="31">
        <f t="shared" si="1"/>
        <v>0.021739130434782608</v>
      </c>
    </row>
    <row r="26" spans="1:9" ht="19.5" customHeight="1">
      <c r="A26" s="69" t="s">
        <v>27</v>
      </c>
      <c r="B26" s="74">
        <v>2499</v>
      </c>
      <c r="C26" s="65">
        <v>0</v>
      </c>
      <c r="D26" s="66">
        <f t="shared" si="2"/>
        <v>0</v>
      </c>
      <c r="E26" s="6"/>
      <c r="F26" s="32" t="s">
        <v>103</v>
      </c>
      <c r="G26" s="33">
        <f>SUM(G4:G24)</f>
        <v>77750.29000000001</v>
      </c>
      <c r="H26" s="90">
        <f>SUM(H4:H24)</f>
        <v>384.32000000000005</v>
      </c>
      <c r="I26" s="31">
        <f t="shared" si="1"/>
        <v>0.0049430040711102175</v>
      </c>
    </row>
    <row r="27" spans="1:9" ht="15">
      <c r="A27" s="69" t="s">
        <v>28</v>
      </c>
      <c r="B27" s="74">
        <v>1999.5</v>
      </c>
      <c r="C27" s="65">
        <v>0</v>
      </c>
      <c r="D27" s="66">
        <f t="shared" si="2"/>
        <v>0</v>
      </c>
      <c r="E27" s="6"/>
      <c r="F27" s="32" t="s">
        <v>104</v>
      </c>
      <c r="G27" s="33">
        <f>G25</f>
        <v>460</v>
      </c>
      <c r="H27" s="33">
        <f>H25</f>
        <v>10</v>
      </c>
      <c r="I27" s="31">
        <f t="shared" si="1"/>
        <v>0.021739130434782608</v>
      </c>
    </row>
    <row r="28" spans="1:5" ht="24" customHeight="1">
      <c r="A28" s="78" t="s">
        <v>109</v>
      </c>
      <c r="B28" s="74">
        <v>4999.485</v>
      </c>
      <c r="C28" s="65">
        <v>103.2</v>
      </c>
      <c r="D28" s="66">
        <f t="shared" si="2"/>
        <v>0.020642126138992318</v>
      </c>
      <c r="E28" s="6"/>
    </row>
    <row r="29" spans="1:5" ht="16.5" customHeight="1">
      <c r="A29" s="78" t="s">
        <v>47</v>
      </c>
      <c r="B29" s="74">
        <v>0.5</v>
      </c>
      <c r="C29" s="65">
        <v>0</v>
      </c>
      <c r="D29" s="66">
        <f t="shared" si="2"/>
        <v>0</v>
      </c>
      <c r="E29" s="6"/>
    </row>
    <row r="30" spans="1:5" ht="19.5" customHeight="1">
      <c r="A30" s="78" t="s">
        <v>19</v>
      </c>
      <c r="B30" s="74">
        <v>4.95</v>
      </c>
      <c r="C30" s="65">
        <v>0</v>
      </c>
      <c r="D30" s="66">
        <f t="shared" si="2"/>
        <v>0</v>
      </c>
      <c r="E30" s="6"/>
    </row>
    <row r="31" spans="1:5" ht="26.25" customHeight="1">
      <c r="A31" s="78" t="s">
        <v>20</v>
      </c>
      <c r="B31" s="74">
        <v>0.95</v>
      </c>
      <c r="C31" s="65">
        <v>0</v>
      </c>
      <c r="D31" s="66">
        <f t="shared" si="2"/>
        <v>0</v>
      </c>
      <c r="E31" s="6"/>
    </row>
    <row r="32" spans="1:5" ht="22.5" customHeight="1">
      <c r="A32" s="78" t="s">
        <v>22</v>
      </c>
      <c r="B32" s="74">
        <v>1</v>
      </c>
      <c r="C32" s="65">
        <v>0</v>
      </c>
      <c r="D32" s="66">
        <f t="shared" si="2"/>
        <v>0</v>
      </c>
      <c r="E32" s="6"/>
    </row>
    <row r="33" spans="1:5" ht="19.5" customHeight="1">
      <c r="A33" s="78" t="s">
        <v>149</v>
      </c>
      <c r="B33" s="74">
        <v>0.5</v>
      </c>
      <c r="C33" s="65">
        <v>0</v>
      </c>
      <c r="D33" s="66">
        <f t="shared" si="2"/>
        <v>0</v>
      </c>
      <c r="E33" s="6"/>
    </row>
    <row r="34" spans="1:5" ht="18.75" customHeight="1">
      <c r="A34" s="78" t="s">
        <v>46</v>
      </c>
      <c r="B34" s="74">
        <v>0.5</v>
      </c>
      <c r="C34" s="65">
        <v>0</v>
      </c>
      <c r="D34" s="66">
        <f t="shared" si="2"/>
        <v>0</v>
      </c>
      <c r="E34" s="6"/>
    </row>
    <row r="35" spans="1:5" ht="19.5" customHeight="1">
      <c r="A35" s="78" t="s">
        <v>36</v>
      </c>
      <c r="B35" s="74">
        <v>0.5</v>
      </c>
      <c r="C35" s="65">
        <v>0</v>
      </c>
      <c r="D35" s="66">
        <f t="shared" si="2"/>
        <v>0</v>
      </c>
      <c r="E35" s="6"/>
    </row>
    <row r="36" spans="1:5" ht="24" customHeight="1">
      <c r="A36" s="78" t="s">
        <v>69</v>
      </c>
      <c r="B36" s="74">
        <v>0.3</v>
      </c>
      <c r="C36" s="65">
        <v>0</v>
      </c>
      <c r="D36" s="66">
        <f t="shared" si="2"/>
        <v>0</v>
      </c>
      <c r="E36" s="6"/>
    </row>
    <row r="37" spans="1:5" ht="18.75" customHeight="1">
      <c r="A37" s="78" t="s">
        <v>16</v>
      </c>
      <c r="B37" s="74">
        <v>1.97</v>
      </c>
      <c r="C37" s="65">
        <v>0</v>
      </c>
      <c r="D37" s="66">
        <f t="shared" si="2"/>
        <v>0</v>
      </c>
      <c r="E37" s="6"/>
    </row>
    <row r="38" spans="1:5" ht="35.25" customHeight="1">
      <c r="A38" s="73" t="s">
        <v>110</v>
      </c>
      <c r="B38" s="73">
        <v>115</v>
      </c>
      <c r="C38" s="65">
        <v>0</v>
      </c>
      <c r="D38" s="66">
        <f t="shared" si="2"/>
        <v>0</v>
      </c>
      <c r="E38" s="6"/>
    </row>
    <row r="39" spans="1:5" ht="36">
      <c r="A39" s="73" t="s">
        <v>111</v>
      </c>
      <c r="B39" s="73">
        <v>465</v>
      </c>
      <c r="C39" s="65">
        <v>0</v>
      </c>
      <c r="D39" s="66">
        <f t="shared" si="2"/>
        <v>0</v>
      </c>
      <c r="E39" s="6"/>
    </row>
    <row r="40" spans="1:5" ht="15">
      <c r="A40" s="79" t="s">
        <v>134</v>
      </c>
      <c r="B40" s="67">
        <f>SUM(B4:B37)</f>
        <v>101465.94</v>
      </c>
      <c r="C40" s="83">
        <f>SUM(C4:C37)</f>
        <v>2141.99</v>
      </c>
      <c r="D40" s="66">
        <f>C40/B40</f>
        <v>0.021110433708099483</v>
      </c>
      <c r="E40" s="6"/>
    </row>
    <row r="41" spans="1:4" ht="15">
      <c r="A41" s="79" t="s">
        <v>135</v>
      </c>
      <c r="B41" s="80">
        <f>B38+B39</f>
        <v>580</v>
      </c>
      <c r="C41" s="84">
        <f>C38+C39</f>
        <v>0</v>
      </c>
      <c r="D41" s="66">
        <f>C41/B41</f>
        <v>0</v>
      </c>
    </row>
  </sheetData>
  <sheetProtection/>
  <mergeCells count="3">
    <mergeCell ref="A1:I1"/>
    <mergeCell ref="A3:D3"/>
    <mergeCell ref="F3:I3"/>
  </mergeCells>
  <printOptions/>
  <pageMargins left="0.25" right="0.25" top="0.75" bottom="0.75" header="0.3" footer="0.3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72"/>
  <sheetViews>
    <sheetView zoomScalePageLayoutView="0" workbookViewId="0" topLeftCell="A1">
      <selection activeCell="I7" sqref="I7"/>
    </sheetView>
  </sheetViews>
  <sheetFormatPr defaultColWidth="9.140625" defaultRowHeight="15"/>
  <cols>
    <col min="1" max="7" width="13.7109375" style="0" customWidth="1"/>
  </cols>
  <sheetData>
    <row r="1" spans="1:7" ht="78.75" customHeight="1">
      <c r="A1" s="128" t="s">
        <v>155</v>
      </c>
      <c r="B1" s="128"/>
      <c r="C1" s="128"/>
      <c r="D1" s="128"/>
      <c r="E1" s="128"/>
      <c r="F1" s="128"/>
      <c r="G1" s="93"/>
    </row>
    <row r="2" spans="2:5" ht="36">
      <c r="B2" s="8" t="s">
        <v>30</v>
      </c>
      <c r="C2" s="9" t="s">
        <v>31</v>
      </c>
      <c r="D2" s="8" t="s">
        <v>32</v>
      </c>
      <c r="E2" s="8" t="s">
        <v>33</v>
      </c>
    </row>
    <row r="3" spans="2:5" ht="15">
      <c r="B3" s="126" t="s">
        <v>114</v>
      </c>
      <c r="C3" s="126"/>
      <c r="D3" s="126"/>
      <c r="E3" s="126"/>
    </row>
    <row r="4" spans="2:5" ht="15">
      <c r="B4" s="12" t="s">
        <v>143</v>
      </c>
      <c r="C4" s="2">
        <v>10</v>
      </c>
      <c r="D4" s="2">
        <v>0.22</v>
      </c>
      <c r="E4" s="11">
        <f aca="true" t="shared" si="0" ref="E4:E14">D4/C4</f>
        <v>0.022</v>
      </c>
    </row>
    <row r="5" spans="2:5" ht="24">
      <c r="B5" s="12" t="s">
        <v>68</v>
      </c>
      <c r="C5" s="2">
        <v>2.4</v>
      </c>
      <c r="D5" s="2">
        <v>0.001</v>
      </c>
      <c r="E5" s="11">
        <f t="shared" si="0"/>
        <v>0.0004166666666666667</v>
      </c>
    </row>
    <row r="6" spans="2:5" ht="15">
      <c r="B6" s="12" t="s">
        <v>35</v>
      </c>
      <c r="C6" s="2">
        <v>3.5</v>
      </c>
      <c r="D6" s="2">
        <v>0</v>
      </c>
      <c r="E6" s="11">
        <f t="shared" si="0"/>
        <v>0</v>
      </c>
    </row>
    <row r="7" spans="2:5" ht="15">
      <c r="B7" s="12" t="s">
        <v>41</v>
      </c>
      <c r="C7" s="2">
        <v>9.85</v>
      </c>
      <c r="D7" s="2">
        <v>0</v>
      </c>
      <c r="E7" s="11">
        <f t="shared" si="0"/>
        <v>0</v>
      </c>
    </row>
    <row r="8" spans="2:5" ht="15">
      <c r="B8" s="12" t="s">
        <v>17</v>
      </c>
      <c r="C8" s="2">
        <v>3.3</v>
      </c>
      <c r="D8" s="2">
        <v>0</v>
      </c>
      <c r="E8" s="11">
        <f t="shared" si="0"/>
        <v>0</v>
      </c>
    </row>
    <row r="9" spans="2:5" ht="15">
      <c r="B9" s="13" t="s">
        <v>22</v>
      </c>
      <c r="C9" s="2">
        <v>76.5</v>
      </c>
      <c r="D9" s="2">
        <v>0.076</v>
      </c>
      <c r="E9" s="11">
        <f t="shared" si="0"/>
        <v>0.0009934640522875817</v>
      </c>
    </row>
    <row r="10" spans="2:5" ht="15">
      <c r="B10" s="12" t="s">
        <v>38</v>
      </c>
      <c r="C10" s="2">
        <v>0.9</v>
      </c>
      <c r="D10" s="2">
        <v>0</v>
      </c>
      <c r="E10" s="11">
        <f t="shared" si="0"/>
        <v>0</v>
      </c>
    </row>
    <row r="11" spans="2:5" ht="24">
      <c r="B11" s="12" t="s">
        <v>37</v>
      </c>
      <c r="C11" s="2">
        <v>116.4</v>
      </c>
      <c r="D11" s="71">
        <v>1.8096</v>
      </c>
      <c r="E11" s="11">
        <f t="shared" si="0"/>
        <v>0.01554639175257732</v>
      </c>
    </row>
    <row r="12" spans="2:5" ht="15">
      <c r="B12" s="13" t="s">
        <v>36</v>
      </c>
      <c r="C12" s="2">
        <v>7.65</v>
      </c>
      <c r="D12" s="71">
        <v>0.5782000000000002</v>
      </c>
      <c r="E12" s="11">
        <f t="shared" si="0"/>
        <v>0.07558169934640524</v>
      </c>
    </row>
    <row r="13" spans="2:5" ht="24.75">
      <c r="B13" s="13" t="s">
        <v>20</v>
      </c>
      <c r="C13" s="2">
        <v>38</v>
      </c>
      <c r="D13" s="2">
        <v>0.053000000000000005</v>
      </c>
      <c r="E13" s="11">
        <f t="shared" si="0"/>
        <v>0.0013947368421052633</v>
      </c>
    </row>
    <row r="14" spans="2:5" ht="24.75">
      <c r="B14" s="13" t="s">
        <v>39</v>
      </c>
      <c r="C14" s="2">
        <v>8.4</v>
      </c>
      <c r="D14" s="2">
        <v>0.2383</v>
      </c>
      <c r="E14" s="11">
        <f t="shared" si="0"/>
        <v>0.02836904761904762</v>
      </c>
    </row>
    <row r="15" spans="2:5" ht="24">
      <c r="B15" s="12" t="s">
        <v>40</v>
      </c>
      <c r="C15" s="2">
        <v>7.8</v>
      </c>
      <c r="D15" s="2">
        <v>0</v>
      </c>
      <c r="E15" s="11">
        <f aca="true" t="shared" si="1" ref="E15:E22">D15/C15</f>
        <v>0</v>
      </c>
    </row>
    <row r="16" spans="2:5" ht="15">
      <c r="B16" s="12" t="s">
        <v>19</v>
      </c>
      <c r="C16" s="2">
        <v>56</v>
      </c>
      <c r="D16" s="2">
        <v>0.31750000000000006</v>
      </c>
      <c r="E16" s="11">
        <f t="shared" si="1"/>
        <v>0.005669642857142858</v>
      </c>
    </row>
    <row r="17" spans="2:5" ht="15">
      <c r="B17" s="12" t="s">
        <v>16</v>
      </c>
      <c r="C17" s="2">
        <v>51.2</v>
      </c>
      <c r="D17" s="2">
        <v>0.03900000000000001</v>
      </c>
      <c r="E17" s="11">
        <f t="shared" si="1"/>
        <v>0.0007617187500000001</v>
      </c>
    </row>
    <row r="18" spans="2:5" ht="24">
      <c r="B18" s="12" t="s">
        <v>4</v>
      </c>
      <c r="C18" s="2">
        <v>100</v>
      </c>
      <c r="D18" s="2">
        <v>39.342000000000006</v>
      </c>
      <c r="E18" s="11">
        <f t="shared" si="1"/>
        <v>0.39342000000000005</v>
      </c>
    </row>
    <row r="19" spans="2:5" ht="15">
      <c r="B19" s="12" t="s">
        <v>10</v>
      </c>
      <c r="C19" s="2">
        <v>100</v>
      </c>
      <c r="D19" s="2">
        <v>0</v>
      </c>
      <c r="E19" s="11">
        <f t="shared" si="1"/>
        <v>0</v>
      </c>
    </row>
    <row r="20" spans="2:5" ht="36">
      <c r="B20" s="12" t="s">
        <v>34</v>
      </c>
      <c r="C20" s="2">
        <v>1.7</v>
      </c>
      <c r="D20" s="2">
        <v>0</v>
      </c>
      <c r="E20" s="11">
        <f t="shared" si="1"/>
        <v>0</v>
      </c>
    </row>
    <row r="21" spans="2:5" ht="15">
      <c r="B21" s="12" t="s">
        <v>11</v>
      </c>
      <c r="C21" s="2">
        <v>18.4</v>
      </c>
      <c r="D21" s="71">
        <v>0.2417</v>
      </c>
      <c r="E21" s="11">
        <f t="shared" si="1"/>
        <v>0.013135869565217392</v>
      </c>
    </row>
    <row r="22" spans="2:5" ht="15">
      <c r="B22" s="34" t="s">
        <v>58</v>
      </c>
      <c r="C22" s="35">
        <f>SUM(C4:C21)</f>
        <v>612</v>
      </c>
      <c r="D22" s="35">
        <f>SUM(D4:D21)</f>
        <v>42.91630000000001</v>
      </c>
      <c r="E22" s="36">
        <f t="shared" si="1"/>
        <v>0.0701246732026144</v>
      </c>
    </row>
    <row r="23" spans="2:5" ht="15">
      <c r="B23" s="126" t="s">
        <v>42</v>
      </c>
      <c r="C23" s="126"/>
      <c r="D23" s="126"/>
      <c r="E23" s="126"/>
    </row>
    <row r="24" spans="2:5" ht="15">
      <c r="B24" s="12" t="s">
        <v>65</v>
      </c>
      <c r="C24" s="2">
        <v>22.3</v>
      </c>
      <c r="D24" s="2">
        <v>0</v>
      </c>
      <c r="E24" s="11">
        <f aca="true" t="shared" si="2" ref="E24:E39">D24/C24</f>
        <v>0</v>
      </c>
    </row>
    <row r="25" spans="2:5" ht="15">
      <c r="B25" s="12" t="s">
        <v>105</v>
      </c>
      <c r="C25" s="2">
        <v>0.1</v>
      </c>
      <c r="D25" s="2">
        <v>0</v>
      </c>
      <c r="E25" s="11">
        <f t="shared" si="2"/>
        <v>0</v>
      </c>
    </row>
    <row r="26" spans="2:5" ht="24">
      <c r="B26" s="12" t="s">
        <v>68</v>
      </c>
      <c r="C26" s="2">
        <v>0.55</v>
      </c>
      <c r="D26" s="2">
        <v>0</v>
      </c>
      <c r="E26" s="11">
        <f t="shared" si="2"/>
        <v>0</v>
      </c>
    </row>
    <row r="27" spans="2:5" ht="15">
      <c r="B27" s="62" t="s">
        <v>35</v>
      </c>
      <c r="C27" s="2">
        <v>2.65</v>
      </c>
      <c r="D27" s="2">
        <v>0</v>
      </c>
      <c r="E27" s="11">
        <f t="shared" si="2"/>
        <v>0</v>
      </c>
    </row>
    <row r="28" spans="2:5" ht="15">
      <c r="B28" s="12" t="s">
        <v>17</v>
      </c>
      <c r="C28" s="2">
        <v>0.85</v>
      </c>
      <c r="D28" s="2">
        <v>0</v>
      </c>
      <c r="E28" s="11">
        <f t="shared" si="2"/>
        <v>0</v>
      </c>
    </row>
    <row r="29" spans="2:5" ht="15">
      <c r="B29" s="13" t="s">
        <v>22</v>
      </c>
      <c r="C29" s="2">
        <v>18.7</v>
      </c>
      <c r="D29" s="2">
        <v>0</v>
      </c>
      <c r="E29" s="11">
        <f t="shared" si="2"/>
        <v>0</v>
      </c>
    </row>
    <row r="30" spans="2:5" ht="15">
      <c r="B30" s="12" t="s">
        <v>38</v>
      </c>
      <c r="C30" s="2">
        <v>1.98</v>
      </c>
      <c r="D30" s="2">
        <v>0</v>
      </c>
      <c r="E30" s="11">
        <f t="shared" si="2"/>
        <v>0</v>
      </c>
    </row>
    <row r="31" spans="2:5" ht="15">
      <c r="B31" s="13" t="s">
        <v>36</v>
      </c>
      <c r="C31" s="2">
        <v>2.65</v>
      </c>
      <c r="D31" s="2">
        <v>0</v>
      </c>
      <c r="E31" s="11">
        <f t="shared" si="2"/>
        <v>0</v>
      </c>
    </row>
    <row r="32" spans="2:5" ht="24.75">
      <c r="B32" s="13" t="s">
        <v>20</v>
      </c>
      <c r="C32" s="2">
        <v>18.8</v>
      </c>
      <c r="D32" s="2">
        <v>0</v>
      </c>
      <c r="E32" s="11">
        <f t="shared" si="2"/>
        <v>0</v>
      </c>
    </row>
    <row r="33" spans="2:5" ht="24">
      <c r="B33" s="12" t="s">
        <v>40</v>
      </c>
      <c r="C33" s="2">
        <v>3.9</v>
      </c>
      <c r="D33" s="2">
        <v>0</v>
      </c>
      <c r="E33" s="11">
        <f t="shared" si="2"/>
        <v>0</v>
      </c>
    </row>
    <row r="34" spans="2:5" ht="15">
      <c r="B34" s="68" t="s">
        <v>19</v>
      </c>
      <c r="C34" s="2">
        <v>4.4</v>
      </c>
      <c r="D34" s="2">
        <v>0</v>
      </c>
      <c r="E34" s="11">
        <f t="shared" si="2"/>
        <v>0</v>
      </c>
    </row>
    <row r="35" spans="2:5" ht="24">
      <c r="B35" s="12" t="s">
        <v>6</v>
      </c>
      <c r="C35" s="2">
        <v>5</v>
      </c>
      <c r="D35" s="2">
        <v>0</v>
      </c>
      <c r="E35" s="11">
        <f t="shared" si="2"/>
        <v>0</v>
      </c>
    </row>
    <row r="36" spans="2:5" ht="15">
      <c r="B36" s="12" t="s">
        <v>10</v>
      </c>
      <c r="C36" s="2">
        <v>40</v>
      </c>
      <c r="D36" s="2">
        <v>0</v>
      </c>
      <c r="E36" s="11">
        <f t="shared" si="2"/>
        <v>0</v>
      </c>
    </row>
    <row r="37" spans="2:5" ht="36">
      <c r="B37" s="12" t="s">
        <v>34</v>
      </c>
      <c r="C37" s="2">
        <v>0.95</v>
      </c>
      <c r="D37" s="2">
        <v>0</v>
      </c>
      <c r="E37" s="11">
        <f t="shared" si="2"/>
        <v>0</v>
      </c>
    </row>
    <row r="38" spans="2:5" ht="15">
      <c r="B38" s="12" t="s">
        <v>11</v>
      </c>
      <c r="C38" s="2">
        <v>8.9</v>
      </c>
      <c r="D38" s="2">
        <v>0</v>
      </c>
      <c r="E38" s="11">
        <f t="shared" si="2"/>
        <v>0</v>
      </c>
    </row>
    <row r="39" spans="2:5" ht="15">
      <c r="B39" s="37" t="s">
        <v>58</v>
      </c>
      <c r="C39" s="38">
        <f>SUM(C24:C38)</f>
        <v>131.73000000000002</v>
      </c>
      <c r="D39" s="38">
        <f>SUM(D24:D38)</f>
        <v>0</v>
      </c>
      <c r="E39" s="36">
        <f t="shared" si="2"/>
        <v>0</v>
      </c>
    </row>
    <row r="40" spans="2:5" ht="15">
      <c r="B40" s="126" t="s">
        <v>43</v>
      </c>
      <c r="C40" s="126"/>
      <c r="D40" s="126"/>
      <c r="E40" s="126"/>
    </row>
    <row r="41" spans="2:5" ht="15">
      <c r="B41" s="13" t="s">
        <v>65</v>
      </c>
      <c r="C41" s="2">
        <v>4.6</v>
      </c>
      <c r="D41" s="2">
        <v>0</v>
      </c>
      <c r="E41" s="11">
        <f aca="true" t="shared" si="3" ref="E41:E57">D41/C41</f>
        <v>0</v>
      </c>
    </row>
    <row r="42" spans="2:5" ht="15">
      <c r="B42" s="12" t="s">
        <v>115</v>
      </c>
      <c r="C42" s="2">
        <v>0.1</v>
      </c>
      <c r="D42" s="2">
        <v>0</v>
      </c>
      <c r="E42" s="11">
        <f t="shared" si="3"/>
        <v>0</v>
      </c>
    </row>
    <row r="43" spans="2:5" ht="24.75">
      <c r="B43" s="13" t="s">
        <v>68</v>
      </c>
      <c r="C43" s="2">
        <v>0.9</v>
      </c>
      <c r="D43" s="2">
        <v>0</v>
      </c>
      <c r="E43" s="11">
        <f t="shared" si="3"/>
        <v>0</v>
      </c>
    </row>
    <row r="44" spans="2:5" ht="15">
      <c r="B44" s="12" t="s">
        <v>35</v>
      </c>
      <c r="C44" s="2">
        <v>1.85</v>
      </c>
      <c r="D44" s="2">
        <v>0</v>
      </c>
      <c r="E44" s="11">
        <f t="shared" si="3"/>
        <v>0</v>
      </c>
    </row>
    <row r="45" spans="2:5" ht="15">
      <c r="B45" s="12" t="s">
        <v>17</v>
      </c>
      <c r="C45" s="2">
        <v>1.85</v>
      </c>
      <c r="D45" s="2">
        <v>0</v>
      </c>
      <c r="E45" s="11">
        <f t="shared" si="3"/>
        <v>0</v>
      </c>
    </row>
    <row r="46" spans="2:5" ht="15">
      <c r="B46" s="13" t="s">
        <v>22</v>
      </c>
      <c r="C46" s="2">
        <v>6.7</v>
      </c>
      <c r="D46" s="2">
        <v>0</v>
      </c>
      <c r="E46" s="11">
        <f t="shared" si="3"/>
        <v>0</v>
      </c>
    </row>
    <row r="47" spans="2:5" ht="15">
      <c r="B47" s="12" t="s">
        <v>38</v>
      </c>
      <c r="C47" s="2">
        <v>0.85</v>
      </c>
      <c r="D47" s="2">
        <v>0</v>
      </c>
      <c r="E47" s="11">
        <f t="shared" si="3"/>
        <v>0</v>
      </c>
    </row>
    <row r="48" spans="2:5" ht="24">
      <c r="B48" s="12" t="s">
        <v>37</v>
      </c>
      <c r="C48" s="2">
        <v>3</v>
      </c>
      <c r="D48" s="2">
        <v>0</v>
      </c>
      <c r="E48" s="11">
        <f t="shared" si="3"/>
        <v>0</v>
      </c>
    </row>
    <row r="49" spans="2:5" ht="15">
      <c r="B49" s="12" t="s">
        <v>36</v>
      </c>
      <c r="C49" s="2">
        <v>2.45</v>
      </c>
      <c r="D49" s="2">
        <v>0</v>
      </c>
      <c r="E49" s="11">
        <f t="shared" si="3"/>
        <v>0</v>
      </c>
    </row>
    <row r="50" spans="2:5" ht="24.75">
      <c r="B50" s="13" t="s">
        <v>20</v>
      </c>
      <c r="C50" s="2">
        <v>9.85</v>
      </c>
      <c r="D50" s="2">
        <v>0</v>
      </c>
      <c r="E50" s="11">
        <f t="shared" si="3"/>
        <v>0</v>
      </c>
    </row>
    <row r="51" spans="2:5" ht="24">
      <c r="B51" s="12" t="s">
        <v>39</v>
      </c>
      <c r="C51" s="2">
        <v>3</v>
      </c>
      <c r="D51" s="2">
        <v>0</v>
      </c>
      <c r="E51" s="11">
        <f t="shared" si="3"/>
        <v>0</v>
      </c>
    </row>
    <row r="52" spans="2:5" ht="24">
      <c r="B52" s="12" t="s">
        <v>40</v>
      </c>
      <c r="C52" s="2">
        <v>5</v>
      </c>
      <c r="D52" s="2">
        <v>0</v>
      </c>
      <c r="E52" s="11">
        <f t="shared" si="3"/>
        <v>0</v>
      </c>
    </row>
    <row r="53" spans="2:5" ht="15">
      <c r="B53" s="13" t="s">
        <v>19</v>
      </c>
      <c r="C53" s="2">
        <v>3.7</v>
      </c>
      <c r="D53" s="2">
        <v>0</v>
      </c>
      <c r="E53" s="11">
        <f t="shared" si="3"/>
        <v>0</v>
      </c>
    </row>
    <row r="54" spans="2:5" ht="15">
      <c r="B54" s="13" t="s">
        <v>16</v>
      </c>
      <c r="C54" s="2">
        <v>3</v>
      </c>
      <c r="D54" s="2">
        <v>0</v>
      </c>
      <c r="E54" s="11">
        <f t="shared" si="3"/>
        <v>0</v>
      </c>
    </row>
    <row r="55" spans="2:5" ht="24">
      <c r="B55" s="12" t="s">
        <v>4</v>
      </c>
      <c r="C55" s="2">
        <v>10</v>
      </c>
      <c r="D55" s="2">
        <v>0</v>
      </c>
      <c r="E55" s="11">
        <f t="shared" si="3"/>
        <v>0</v>
      </c>
    </row>
    <row r="56" spans="2:5" ht="36.75">
      <c r="B56" s="13" t="s">
        <v>34</v>
      </c>
      <c r="C56" s="2">
        <v>1.9</v>
      </c>
      <c r="D56" s="2">
        <v>0</v>
      </c>
      <c r="E56" s="11">
        <f t="shared" si="3"/>
        <v>0</v>
      </c>
    </row>
    <row r="57" spans="2:5" ht="15">
      <c r="B57" s="13" t="s">
        <v>11</v>
      </c>
      <c r="C57" s="2">
        <v>9.8</v>
      </c>
      <c r="D57" s="2">
        <v>0</v>
      </c>
      <c r="E57" s="11">
        <f t="shared" si="3"/>
        <v>0</v>
      </c>
    </row>
    <row r="58" spans="2:5" ht="15">
      <c r="B58" s="39" t="s">
        <v>58</v>
      </c>
      <c r="C58" s="35">
        <f>SUM(C41:C57)</f>
        <v>68.55</v>
      </c>
      <c r="D58" s="35">
        <f>SUM(D41:D57)</f>
        <v>0</v>
      </c>
      <c r="E58" s="36">
        <f>D58/C58</f>
        <v>0</v>
      </c>
    </row>
    <row r="59" spans="2:5" ht="15">
      <c r="B59" s="126" t="s">
        <v>44</v>
      </c>
      <c r="C59" s="126"/>
      <c r="D59" s="126"/>
      <c r="E59" s="126"/>
    </row>
    <row r="60" spans="2:5" ht="15">
      <c r="B60" s="13" t="s">
        <v>105</v>
      </c>
      <c r="C60" s="2">
        <v>0.35</v>
      </c>
      <c r="D60" s="2">
        <v>0</v>
      </c>
      <c r="E60" s="11">
        <f aca="true" t="shared" si="4" ref="E60:E74">D60/C60</f>
        <v>0</v>
      </c>
    </row>
    <row r="61" spans="2:5" ht="24.75">
      <c r="B61" s="13" t="s">
        <v>68</v>
      </c>
      <c r="C61" s="2">
        <v>0.2</v>
      </c>
      <c r="D61" s="2">
        <v>0</v>
      </c>
      <c r="E61" s="11">
        <f t="shared" si="4"/>
        <v>0</v>
      </c>
    </row>
    <row r="62" spans="2:5" ht="15">
      <c r="B62" s="12" t="s">
        <v>35</v>
      </c>
      <c r="C62" s="2">
        <v>4.35</v>
      </c>
      <c r="D62" s="2">
        <v>0</v>
      </c>
      <c r="E62" s="11">
        <f t="shared" si="4"/>
        <v>0</v>
      </c>
    </row>
    <row r="63" spans="2:5" ht="15">
      <c r="B63" s="10" t="s">
        <v>17</v>
      </c>
      <c r="C63" s="2">
        <v>0.2</v>
      </c>
      <c r="D63" s="2">
        <v>0</v>
      </c>
      <c r="E63" s="11">
        <f t="shared" si="4"/>
        <v>0</v>
      </c>
    </row>
    <row r="64" spans="2:5" ht="15">
      <c r="B64" s="13" t="s">
        <v>22</v>
      </c>
      <c r="C64" s="2">
        <v>4.5</v>
      </c>
      <c r="D64" s="2">
        <v>0</v>
      </c>
      <c r="E64" s="11">
        <f t="shared" si="4"/>
        <v>0</v>
      </c>
    </row>
    <row r="65" spans="2:5" ht="15">
      <c r="B65" s="13" t="s">
        <v>38</v>
      </c>
      <c r="C65" s="2">
        <v>0.88</v>
      </c>
      <c r="D65" s="2">
        <v>0</v>
      </c>
      <c r="E65" s="11">
        <f t="shared" si="4"/>
        <v>0</v>
      </c>
    </row>
    <row r="66" spans="2:5" ht="15">
      <c r="B66" s="13" t="s">
        <v>36</v>
      </c>
      <c r="C66" s="2">
        <v>0.55</v>
      </c>
      <c r="D66" s="2">
        <v>0</v>
      </c>
      <c r="E66" s="11">
        <f t="shared" si="4"/>
        <v>0</v>
      </c>
    </row>
    <row r="67" spans="2:5" ht="24.75">
      <c r="B67" s="13" t="s">
        <v>20</v>
      </c>
      <c r="C67" s="2">
        <v>4.15</v>
      </c>
      <c r="D67" s="2">
        <v>0</v>
      </c>
      <c r="E67" s="11">
        <f t="shared" si="4"/>
        <v>0</v>
      </c>
    </row>
    <row r="68" spans="2:5" ht="24.75">
      <c r="B68" s="13" t="s">
        <v>39</v>
      </c>
      <c r="C68" s="2">
        <v>3</v>
      </c>
      <c r="D68" s="2">
        <v>0</v>
      </c>
      <c r="E68" s="11">
        <f t="shared" si="4"/>
        <v>0</v>
      </c>
    </row>
    <row r="69" spans="2:5" ht="24">
      <c r="B69" s="12" t="s">
        <v>40</v>
      </c>
      <c r="C69" s="2">
        <v>0.95</v>
      </c>
      <c r="D69" s="2">
        <v>0</v>
      </c>
      <c r="E69" s="11">
        <f t="shared" si="4"/>
        <v>0</v>
      </c>
    </row>
    <row r="70" spans="2:5" ht="15">
      <c r="B70" s="13" t="s">
        <v>19</v>
      </c>
      <c r="C70" s="2">
        <v>1.85</v>
      </c>
      <c r="D70" s="2">
        <v>0</v>
      </c>
      <c r="E70" s="11">
        <f t="shared" si="4"/>
        <v>0</v>
      </c>
    </row>
    <row r="71" spans="2:5" ht="15">
      <c r="B71" s="13" t="s">
        <v>16</v>
      </c>
      <c r="C71" s="2">
        <v>0.75</v>
      </c>
      <c r="D71" s="2">
        <v>0</v>
      </c>
      <c r="E71" s="11">
        <f t="shared" si="4"/>
        <v>0</v>
      </c>
    </row>
    <row r="72" spans="2:5" ht="15">
      <c r="B72" s="17" t="s">
        <v>10</v>
      </c>
      <c r="C72" s="15">
        <v>59.75</v>
      </c>
      <c r="D72" s="2">
        <v>0</v>
      </c>
      <c r="E72" s="11">
        <f t="shared" si="4"/>
        <v>0</v>
      </c>
    </row>
    <row r="73" spans="2:5" ht="36">
      <c r="B73" s="17" t="s">
        <v>34</v>
      </c>
      <c r="C73" s="15">
        <v>3.6</v>
      </c>
      <c r="D73" s="2">
        <v>0</v>
      </c>
      <c r="E73" s="11">
        <f t="shared" si="4"/>
        <v>0</v>
      </c>
    </row>
    <row r="74" spans="2:5" ht="15">
      <c r="B74" s="17" t="s">
        <v>11</v>
      </c>
      <c r="C74" s="15">
        <v>9.5</v>
      </c>
      <c r="D74" s="2">
        <v>0</v>
      </c>
      <c r="E74" s="11">
        <f t="shared" si="4"/>
        <v>0</v>
      </c>
    </row>
    <row r="75" spans="2:5" ht="15">
      <c r="B75" s="40" t="s">
        <v>58</v>
      </c>
      <c r="C75" s="38">
        <f>SUM(C60:C74)</f>
        <v>94.58</v>
      </c>
      <c r="D75" s="38">
        <f>SUM(D60:D74)</f>
        <v>0</v>
      </c>
      <c r="E75" s="38">
        <f>D75/C75</f>
        <v>0</v>
      </c>
    </row>
    <row r="76" spans="2:5" ht="15">
      <c r="B76" s="126" t="s">
        <v>45</v>
      </c>
      <c r="C76" s="126"/>
      <c r="D76" s="126"/>
      <c r="E76" s="126"/>
    </row>
    <row r="77" spans="2:5" ht="36">
      <c r="B77" s="17" t="s">
        <v>116</v>
      </c>
      <c r="C77" s="15">
        <v>40</v>
      </c>
      <c r="D77" s="2">
        <v>0</v>
      </c>
      <c r="E77" s="11">
        <f aca="true" t="shared" si="5" ref="E77:E90">D77/C77</f>
        <v>0</v>
      </c>
    </row>
    <row r="78" spans="2:5" ht="24">
      <c r="B78" s="12" t="s">
        <v>68</v>
      </c>
      <c r="C78" s="2">
        <v>2.5</v>
      </c>
      <c r="D78" s="2">
        <v>0</v>
      </c>
      <c r="E78" s="11">
        <f t="shared" si="5"/>
        <v>0</v>
      </c>
    </row>
    <row r="79" spans="2:5" ht="15">
      <c r="B79" s="17" t="s">
        <v>46</v>
      </c>
      <c r="C79" s="15">
        <v>2.5</v>
      </c>
      <c r="D79" s="2">
        <v>0</v>
      </c>
      <c r="E79" s="11">
        <f t="shared" si="5"/>
        <v>0</v>
      </c>
    </row>
    <row r="80" spans="2:5" ht="15">
      <c r="B80" s="10" t="s">
        <v>17</v>
      </c>
      <c r="C80" s="2">
        <v>0.1</v>
      </c>
      <c r="D80" s="2">
        <v>0</v>
      </c>
      <c r="E80" s="11">
        <f t="shared" si="5"/>
        <v>0</v>
      </c>
    </row>
    <row r="81" spans="2:5" ht="15">
      <c r="B81" s="13" t="s">
        <v>22</v>
      </c>
      <c r="C81" s="2">
        <v>37.7</v>
      </c>
      <c r="D81" s="2">
        <v>0.034</v>
      </c>
      <c r="E81" s="11">
        <f t="shared" si="5"/>
        <v>0.0009018567639257295</v>
      </c>
    </row>
    <row r="82" spans="2:5" ht="15">
      <c r="B82" s="19" t="s">
        <v>37</v>
      </c>
      <c r="C82" s="2">
        <v>107.2</v>
      </c>
      <c r="D82" s="2">
        <v>0.9790000000000001</v>
      </c>
      <c r="E82" s="11">
        <f t="shared" si="5"/>
        <v>0.009132462686567165</v>
      </c>
    </row>
    <row r="83" spans="2:5" ht="15">
      <c r="B83" s="13" t="s">
        <v>36</v>
      </c>
      <c r="C83" s="2">
        <v>1.8</v>
      </c>
      <c r="D83" s="2">
        <v>0.010000000000000002</v>
      </c>
      <c r="E83" s="11">
        <f t="shared" si="5"/>
        <v>0.005555555555555557</v>
      </c>
    </row>
    <row r="84" spans="2:5" ht="24.75">
      <c r="B84" s="13" t="s">
        <v>20</v>
      </c>
      <c r="C84" s="2">
        <v>26.8</v>
      </c>
      <c r="D84" s="2">
        <v>0.14500000000000002</v>
      </c>
      <c r="E84" s="11">
        <f t="shared" si="5"/>
        <v>0.00541044776119403</v>
      </c>
    </row>
    <row r="85" spans="2:5" ht="24">
      <c r="B85" s="17" t="s">
        <v>39</v>
      </c>
      <c r="C85" s="15">
        <v>2</v>
      </c>
      <c r="D85" s="2">
        <v>0.455</v>
      </c>
      <c r="E85" s="11">
        <f t="shared" si="5"/>
        <v>0.2275</v>
      </c>
    </row>
    <row r="86" spans="2:5" ht="24">
      <c r="B86" s="12" t="s">
        <v>40</v>
      </c>
      <c r="C86" s="2">
        <v>9.8</v>
      </c>
      <c r="D86" s="2">
        <v>0</v>
      </c>
      <c r="E86" s="11">
        <f t="shared" si="5"/>
        <v>0</v>
      </c>
    </row>
    <row r="87" spans="2:5" ht="15">
      <c r="B87" s="13" t="s">
        <v>19</v>
      </c>
      <c r="C87" s="2">
        <v>12</v>
      </c>
      <c r="D87" s="2">
        <v>0.6670000000000001</v>
      </c>
      <c r="E87" s="11">
        <f t="shared" si="5"/>
        <v>0.055583333333333346</v>
      </c>
    </row>
    <row r="88" spans="2:5" ht="15">
      <c r="B88" s="17" t="s">
        <v>16</v>
      </c>
      <c r="C88" s="15">
        <v>6.8</v>
      </c>
      <c r="D88" s="2">
        <v>0.15300000000000002</v>
      </c>
      <c r="E88" s="11">
        <f t="shared" si="5"/>
        <v>0.022500000000000003</v>
      </c>
    </row>
    <row r="89" spans="2:5" ht="15">
      <c r="B89" s="40" t="s">
        <v>58</v>
      </c>
      <c r="C89" s="38">
        <f>SUM(C77:C88)</f>
        <v>249.20000000000005</v>
      </c>
      <c r="D89" s="38">
        <f>SUM(D77:D88)</f>
        <v>2.4430000000000005</v>
      </c>
      <c r="E89" s="36">
        <f t="shared" si="5"/>
        <v>0.009803370786516854</v>
      </c>
    </row>
    <row r="90" spans="2:5" ht="36">
      <c r="B90" s="41" t="s">
        <v>59</v>
      </c>
      <c r="C90" s="38">
        <f>C89+C75+C58+C39+C22</f>
        <v>1156.06</v>
      </c>
      <c r="D90" s="35">
        <f>D89+D75+D58+D39+D22</f>
        <v>45.359300000000005</v>
      </c>
      <c r="E90" s="36">
        <f t="shared" si="5"/>
        <v>0.03923611231250974</v>
      </c>
    </row>
    <row r="91" spans="2:5" ht="15">
      <c r="B91" s="126" t="s">
        <v>117</v>
      </c>
      <c r="C91" s="126"/>
      <c r="D91" s="126"/>
      <c r="E91" s="126"/>
    </row>
    <row r="92" spans="2:5" ht="15">
      <c r="B92" s="19" t="s">
        <v>101</v>
      </c>
      <c r="C92" s="2">
        <v>14.4</v>
      </c>
      <c r="D92" s="2">
        <v>2.246</v>
      </c>
      <c r="E92" s="11">
        <f aca="true" t="shared" si="6" ref="E92:E105">D92/C92</f>
        <v>0.1559722222222222</v>
      </c>
    </row>
    <row r="93" spans="2:5" ht="15">
      <c r="B93" s="19" t="s">
        <v>46</v>
      </c>
      <c r="C93" s="2">
        <v>24.6</v>
      </c>
      <c r="D93" s="2">
        <v>0.06</v>
      </c>
      <c r="E93" s="11">
        <f t="shared" si="6"/>
        <v>0.002439024390243902</v>
      </c>
    </row>
    <row r="94" spans="2:5" ht="15">
      <c r="B94" s="13" t="s">
        <v>35</v>
      </c>
      <c r="C94" s="2">
        <v>1.95</v>
      </c>
      <c r="D94" s="2">
        <v>0</v>
      </c>
      <c r="E94" s="11">
        <f t="shared" si="6"/>
        <v>0</v>
      </c>
    </row>
    <row r="95" spans="2:5" ht="15">
      <c r="B95" s="13" t="s">
        <v>19</v>
      </c>
      <c r="C95" s="2">
        <v>91.7</v>
      </c>
      <c r="D95" s="2">
        <v>4.735999999999999</v>
      </c>
      <c r="E95" s="11">
        <f t="shared" si="6"/>
        <v>0.05164667393675026</v>
      </c>
    </row>
    <row r="96" spans="2:5" ht="15">
      <c r="B96" s="13" t="s">
        <v>22</v>
      </c>
      <c r="C96" s="2">
        <v>94.9</v>
      </c>
      <c r="D96" s="2">
        <v>2.0871000000000004</v>
      </c>
      <c r="E96" s="11">
        <f t="shared" si="6"/>
        <v>0.021992623814541624</v>
      </c>
    </row>
    <row r="97" spans="2:5" ht="15">
      <c r="B97" s="13" t="s">
        <v>38</v>
      </c>
      <c r="C97" s="2">
        <v>1</v>
      </c>
      <c r="D97" s="2">
        <v>0</v>
      </c>
      <c r="E97" s="11">
        <f t="shared" si="6"/>
        <v>0</v>
      </c>
    </row>
    <row r="98" spans="2:5" ht="15">
      <c r="B98" s="13" t="s">
        <v>16</v>
      </c>
      <c r="C98" s="2">
        <v>54</v>
      </c>
      <c r="D98" s="2">
        <v>0.6661999999999999</v>
      </c>
      <c r="E98" s="11">
        <f t="shared" si="6"/>
        <v>0.012337037037037035</v>
      </c>
    </row>
    <row r="99" spans="2:5" ht="24.75">
      <c r="B99" s="13" t="s">
        <v>20</v>
      </c>
      <c r="C99" s="2">
        <v>29.8</v>
      </c>
      <c r="D99" s="2">
        <v>0.11410000000000001</v>
      </c>
      <c r="E99" s="11">
        <f t="shared" si="6"/>
        <v>0.0038288590604026846</v>
      </c>
    </row>
    <row r="100" spans="2:5" ht="15">
      <c r="B100" s="13" t="s">
        <v>36</v>
      </c>
      <c r="C100" s="2">
        <v>8.8</v>
      </c>
      <c r="D100" s="2">
        <v>0.5074</v>
      </c>
      <c r="E100" s="11">
        <f t="shared" si="6"/>
        <v>0.0576590909090909</v>
      </c>
    </row>
    <row r="101" spans="2:5" ht="24.75">
      <c r="B101" s="13" t="s">
        <v>40</v>
      </c>
      <c r="C101" s="2">
        <v>7.9</v>
      </c>
      <c r="D101" s="2">
        <v>0</v>
      </c>
      <c r="E101" s="11">
        <f t="shared" si="6"/>
        <v>0</v>
      </c>
    </row>
    <row r="102" spans="2:5" ht="24.75">
      <c r="B102" s="13" t="s">
        <v>6</v>
      </c>
      <c r="C102" s="2">
        <v>5</v>
      </c>
      <c r="D102" s="2">
        <v>0</v>
      </c>
      <c r="E102" s="11">
        <f t="shared" si="6"/>
        <v>0</v>
      </c>
    </row>
    <row r="103" spans="2:5" ht="15">
      <c r="B103" s="13" t="s">
        <v>10</v>
      </c>
      <c r="C103" s="2">
        <v>200</v>
      </c>
      <c r="D103" s="2">
        <v>0</v>
      </c>
      <c r="E103" s="11">
        <f t="shared" si="6"/>
        <v>0</v>
      </c>
    </row>
    <row r="104" spans="2:5" ht="24.75">
      <c r="B104" s="13" t="s">
        <v>118</v>
      </c>
      <c r="C104" s="2">
        <v>9.95</v>
      </c>
      <c r="D104" s="2">
        <v>0</v>
      </c>
      <c r="E104" s="11">
        <f t="shared" si="6"/>
        <v>0</v>
      </c>
    </row>
    <row r="105" spans="2:5" ht="15">
      <c r="B105" s="13" t="s">
        <v>11</v>
      </c>
      <c r="C105" s="2">
        <v>4.9</v>
      </c>
      <c r="D105" s="2">
        <v>0</v>
      </c>
      <c r="E105" s="11">
        <f t="shared" si="6"/>
        <v>0</v>
      </c>
    </row>
    <row r="106" spans="2:5" ht="15">
      <c r="B106" s="39" t="s">
        <v>58</v>
      </c>
      <c r="C106" s="35">
        <f>SUM(C92:C105)</f>
        <v>548.9</v>
      </c>
      <c r="D106" s="35">
        <f>SUM(D92:D105)</f>
        <v>10.4168</v>
      </c>
      <c r="E106" s="36">
        <f>D106/C106</f>
        <v>0.018977591546729823</v>
      </c>
    </row>
    <row r="107" spans="2:5" ht="15">
      <c r="B107" s="129" t="s">
        <v>119</v>
      </c>
      <c r="C107" s="130"/>
      <c r="D107" s="130"/>
      <c r="E107" s="131"/>
    </row>
    <row r="108" spans="2:5" ht="15">
      <c r="B108" s="19" t="s">
        <v>101</v>
      </c>
      <c r="C108" s="2">
        <v>0.9</v>
      </c>
      <c r="D108" s="2">
        <v>0</v>
      </c>
      <c r="E108" s="11">
        <f aca="true" t="shared" si="7" ref="E108:E114">D108/C108</f>
        <v>0</v>
      </c>
    </row>
    <row r="109" spans="2:5" ht="15">
      <c r="B109" s="19" t="s">
        <v>46</v>
      </c>
      <c r="C109" s="2">
        <v>1</v>
      </c>
      <c r="D109" s="2">
        <v>0</v>
      </c>
      <c r="E109" s="11">
        <f>D109/C109</f>
        <v>0</v>
      </c>
    </row>
    <row r="110" spans="2:5" ht="15">
      <c r="B110" s="13" t="s">
        <v>35</v>
      </c>
      <c r="C110" s="2">
        <v>4.95</v>
      </c>
      <c r="D110" s="2">
        <v>0</v>
      </c>
      <c r="E110" s="11">
        <f t="shared" si="7"/>
        <v>0</v>
      </c>
    </row>
    <row r="111" spans="2:5" ht="15">
      <c r="B111" s="19" t="s">
        <v>19</v>
      </c>
      <c r="C111" s="2">
        <v>6.9</v>
      </c>
      <c r="D111" s="2">
        <v>0</v>
      </c>
      <c r="E111" s="11">
        <f t="shared" si="7"/>
        <v>0</v>
      </c>
    </row>
    <row r="112" spans="2:5" ht="15">
      <c r="B112" s="13" t="s">
        <v>22</v>
      </c>
      <c r="C112" s="2">
        <v>1</v>
      </c>
      <c r="D112" s="2">
        <v>0</v>
      </c>
      <c r="E112" s="11">
        <f t="shared" si="7"/>
        <v>0</v>
      </c>
    </row>
    <row r="113" spans="2:5" ht="15">
      <c r="B113" s="13" t="s">
        <v>16</v>
      </c>
      <c r="C113" s="2">
        <v>1.95</v>
      </c>
      <c r="D113" s="2">
        <v>0</v>
      </c>
      <c r="E113" s="11">
        <f t="shared" si="7"/>
        <v>0</v>
      </c>
    </row>
    <row r="114" spans="2:5" ht="24.75">
      <c r="B114" s="13" t="s">
        <v>20</v>
      </c>
      <c r="C114" s="2">
        <v>2.8</v>
      </c>
      <c r="D114" s="2">
        <v>0</v>
      </c>
      <c r="E114" s="11">
        <f t="shared" si="7"/>
        <v>0</v>
      </c>
    </row>
    <row r="115" spans="2:5" ht="15">
      <c r="B115" s="13" t="s">
        <v>36</v>
      </c>
      <c r="C115" s="2">
        <v>2</v>
      </c>
      <c r="D115" s="2">
        <v>0</v>
      </c>
      <c r="E115" s="11">
        <f>D115/C115</f>
        <v>0</v>
      </c>
    </row>
    <row r="116" spans="2:5" ht="15">
      <c r="B116" s="42" t="s">
        <v>58</v>
      </c>
      <c r="C116" s="35">
        <f>SUM(C108:C115)</f>
        <v>21.5</v>
      </c>
      <c r="D116" s="35">
        <f>SUM(D108:D115)</f>
        <v>0</v>
      </c>
      <c r="E116" s="36">
        <f>D116/C116</f>
        <v>0</v>
      </c>
    </row>
    <row r="117" spans="2:5" ht="15">
      <c r="B117" s="126" t="s">
        <v>120</v>
      </c>
      <c r="C117" s="126"/>
      <c r="D117" s="126"/>
      <c r="E117" s="126"/>
    </row>
    <row r="118" spans="2:5" ht="15">
      <c r="B118" s="13" t="s">
        <v>47</v>
      </c>
      <c r="C118" s="2">
        <v>12.5</v>
      </c>
      <c r="D118" s="2">
        <v>0.26</v>
      </c>
      <c r="E118" s="11">
        <f aca="true" t="shared" si="8" ref="E118:E126">D118/C118</f>
        <v>0.0208</v>
      </c>
    </row>
    <row r="119" spans="2:5" ht="15">
      <c r="B119" s="19" t="s">
        <v>46</v>
      </c>
      <c r="C119" s="2">
        <v>0.9</v>
      </c>
      <c r="D119" s="2">
        <v>0</v>
      </c>
      <c r="E119" s="11">
        <f>D119/C119</f>
        <v>0</v>
      </c>
    </row>
    <row r="120" spans="2:5" ht="15">
      <c r="B120" s="19" t="s">
        <v>35</v>
      </c>
      <c r="C120" s="2">
        <v>4.9</v>
      </c>
      <c r="D120" s="2">
        <v>0.060000000000000005</v>
      </c>
      <c r="E120" s="11">
        <f t="shared" si="8"/>
        <v>0.012244897959183673</v>
      </c>
    </row>
    <row r="121" spans="2:5" ht="15">
      <c r="B121" s="19" t="s">
        <v>19</v>
      </c>
      <c r="C121" s="2">
        <v>17.5</v>
      </c>
      <c r="D121" s="2">
        <v>0.345</v>
      </c>
      <c r="E121" s="11">
        <f t="shared" si="8"/>
        <v>0.019714285714285712</v>
      </c>
    </row>
    <row r="122" spans="2:5" ht="15">
      <c r="B122" s="19" t="s">
        <v>22</v>
      </c>
      <c r="C122" s="2">
        <v>8.8</v>
      </c>
      <c r="D122" s="2">
        <v>0</v>
      </c>
      <c r="E122" s="11">
        <f t="shared" si="8"/>
        <v>0</v>
      </c>
    </row>
    <row r="123" spans="2:5" ht="15">
      <c r="B123" s="19" t="s">
        <v>16</v>
      </c>
      <c r="C123" s="2">
        <v>9.8</v>
      </c>
      <c r="D123" s="2">
        <v>0.155</v>
      </c>
      <c r="E123" s="11">
        <f t="shared" si="8"/>
        <v>0.015816326530612244</v>
      </c>
    </row>
    <row r="124" spans="2:5" ht="15">
      <c r="B124" s="19" t="s">
        <v>20</v>
      </c>
      <c r="C124" s="2">
        <v>9.5</v>
      </c>
      <c r="D124" s="2">
        <v>0.19</v>
      </c>
      <c r="E124" s="11">
        <f t="shared" si="8"/>
        <v>0.02</v>
      </c>
    </row>
    <row r="125" spans="2:5" ht="15">
      <c r="B125" s="19" t="s">
        <v>36</v>
      </c>
      <c r="C125" s="2">
        <v>4.9</v>
      </c>
      <c r="D125" s="2">
        <v>0.15000000000000002</v>
      </c>
      <c r="E125" s="11">
        <f t="shared" si="8"/>
        <v>0.030612244897959186</v>
      </c>
    </row>
    <row r="126" spans="2:5" ht="15">
      <c r="B126" s="19" t="s">
        <v>40</v>
      </c>
      <c r="C126" s="2">
        <v>2.9</v>
      </c>
      <c r="D126" s="2">
        <v>0.013000000000000001</v>
      </c>
      <c r="E126" s="11">
        <f t="shared" si="8"/>
        <v>0.004482758620689656</v>
      </c>
    </row>
    <row r="127" spans="2:5" ht="15">
      <c r="B127" s="39" t="s">
        <v>58</v>
      </c>
      <c r="C127" s="35">
        <f>SUM(C118:C126)</f>
        <v>71.7</v>
      </c>
      <c r="D127" s="35">
        <f>SUM(D118:D126)</f>
        <v>1.173</v>
      </c>
      <c r="E127" s="36">
        <f>D127/C127</f>
        <v>0.016359832635983264</v>
      </c>
    </row>
    <row r="128" spans="2:5" ht="15">
      <c r="B128" s="132" t="s">
        <v>121</v>
      </c>
      <c r="C128" s="133"/>
      <c r="D128" s="133"/>
      <c r="E128" s="134"/>
    </row>
    <row r="129" spans="2:5" ht="15">
      <c r="B129" s="19" t="s">
        <v>144</v>
      </c>
      <c r="C129" s="2">
        <v>0.15</v>
      </c>
      <c r="D129" s="2">
        <v>0</v>
      </c>
      <c r="E129" s="11">
        <f>D129/C129</f>
        <v>0</v>
      </c>
    </row>
    <row r="130" spans="2:5" ht="15">
      <c r="B130" s="19" t="s">
        <v>10</v>
      </c>
      <c r="C130" s="2">
        <v>200</v>
      </c>
      <c r="D130" s="2">
        <v>23.4</v>
      </c>
      <c r="E130" s="11">
        <f>D130/C130</f>
        <v>0.11699999999999999</v>
      </c>
    </row>
    <row r="131" spans="2:5" ht="15">
      <c r="B131" s="19" t="s">
        <v>118</v>
      </c>
      <c r="C131" s="2">
        <v>3</v>
      </c>
      <c r="D131" s="2">
        <v>0</v>
      </c>
      <c r="E131" s="11">
        <f>D131/C131</f>
        <v>0</v>
      </c>
    </row>
    <row r="132" spans="2:5" ht="15">
      <c r="B132" s="39" t="s">
        <v>58</v>
      </c>
      <c r="C132" s="35">
        <f>SUM(C129:C131)</f>
        <v>203.15</v>
      </c>
      <c r="D132" s="35">
        <f>SUM(D129:D131)</f>
        <v>23.4</v>
      </c>
      <c r="E132" s="36">
        <f>D132/C132</f>
        <v>0.1151858232832882</v>
      </c>
    </row>
    <row r="133" spans="2:5" ht="15">
      <c r="B133" s="132" t="s">
        <v>123</v>
      </c>
      <c r="C133" s="133"/>
      <c r="D133" s="133"/>
      <c r="E133" s="134"/>
    </row>
    <row r="134" spans="2:5" ht="15">
      <c r="B134" s="19" t="s">
        <v>122</v>
      </c>
      <c r="C134" s="2">
        <v>3.1</v>
      </c>
      <c r="D134" s="2">
        <v>0</v>
      </c>
      <c r="E134" s="11">
        <f aca="true" t="shared" si="9" ref="E134:E139">D134/C134</f>
        <v>0</v>
      </c>
    </row>
    <row r="135" spans="2:5" ht="15">
      <c r="B135" s="19" t="s">
        <v>69</v>
      </c>
      <c r="C135" s="2">
        <v>0.2</v>
      </c>
      <c r="D135" s="2">
        <v>0</v>
      </c>
      <c r="E135" s="11">
        <f t="shared" si="9"/>
        <v>0</v>
      </c>
    </row>
    <row r="136" spans="2:5" ht="15">
      <c r="B136" s="19" t="s">
        <v>6</v>
      </c>
      <c r="C136" s="2">
        <v>35</v>
      </c>
      <c r="D136" s="2">
        <v>0</v>
      </c>
      <c r="E136" s="11">
        <f t="shared" si="9"/>
        <v>0</v>
      </c>
    </row>
    <row r="137" spans="2:5" ht="15">
      <c r="B137" s="19" t="s">
        <v>10</v>
      </c>
      <c r="C137" s="2">
        <v>1365</v>
      </c>
      <c r="D137" s="2">
        <v>10</v>
      </c>
      <c r="E137" s="11">
        <f t="shared" si="9"/>
        <v>0.007326007326007326</v>
      </c>
    </row>
    <row r="138" spans="2:5" ht="15">
      <c r="B138" s="19" t="s">
        <v>118</v>
      </c>
      <c r="C138" s="2">
        <v>80</v>
      </c>
      <c r="D138" s="2">
        <v>0</v>
      </c>
      <c r="E138" s="11">
        <f t="shared" si="9"/>
        <v>0</v>
      </c>
    </row>
    <row r="139" spans="2:5" ht="15">
      <c r="B139" s="19" t="s">
        <v>11</v>
      </c>
      <c r="C139" s="2">
        <v>2</v>
      </c>
      <c r="D139" s="2">
        <v>0</v>
      </c>
      <c r="E139" s="11">
        <f t="shared" si="9"/>
        <v>0</v>
      </c>
    </row>
    <row r="140" spans="2:5" ht="15">
      <c r="B140" s="39" t="s">
        <v>58</v>
      </c>
      <c r="C140" s="35">
        <f>SUM(C134:C139)</f>
        <v>1485.3</v>
      </c>
      <c r="D140" s="35">
        <f>SUM(D134:D139)</f>
        <v>10</v>
      </c>
      <c r="E140" s="36">
        <f>D140/C140</f>
        <v>0.006732646603379789</v>
      </c>
    </row>
    <row r="141" spans="2:5" ht="24.75">
      <c r="B141" s="43" t="s">
        <v>60</v>
      </c>
      <c r="C141" s="35">
        <f>C140+C132+C127+C116+C106</f>
        <v>2330.55</v>
      </c>
      <c r="D141" s="35">
        <f>D140+D132+D127+D116+D106</f>
        <v>44.9898</v>
      </c>
      <c r="E141" s="36">
        <f>D141/C141</f>
        <v>0.01930437021303984</v>
      </c>
    </row>
    <row r="142" spans="2:5" ht="15">
      <c r="B142" s="129" t="s">
        <v>124</v>
      </c>
      <c r="C142" s="130"/>
      <c r="D142" s="130"/>
      <c r="E142" s="131"/>
    </row>
    <row r="143" spans="2:5" ht="24.75">
      <c r="B143" s="13" t="s">
        <v>69</v>
      </c>
      <c r="C143" s="2">
        <v>0.7</v>
      </c>
      <c r="D143" s="2">
        <v>0</v>
      </c>
      <c r="E143" s="11">
        <f aca="true" t="shared" si="10" ref="E143:E156">D143/C143</f>
        <v>0</v>
      </c>
    </row>
    <row r="144" spans="2:5" ht="15">
      <c r="B144" s="19" t="s">
        <v>47</v>
      </c>
      <c r="C144" s="2">
        <v>0.7</v>
      </c>
      <c r="D144" s="2">
        <v>0</v>
      </c>
      <c r="E144" s="11">
        <f t="shared" si="10"/>
        <v>0</v>
      </c>
    </row>
    <row r="145" spans="2:5" ht="15">
      <c r="B145" s="19" t="s">
        <v>68</v>
      </c>
      <c r="C145" s="2">
        <v>6</v>
      </c>
      <c r="D145" s="2">
        <v>0</v>
      </c>
      <c r="E145" s="11">
        <f t="shared" si="10"/>
        <v>0</v>
      </c>
    </row>
    <row r="146" spans="2:5" ht="15">
      <c r="B146" s="19" t="s">
        <v>46</v>
      </c>
      <c r="C146" s="2">
        <v>30</v>
      </c>
      <c r="D146" s="2">
        <v>0</v>
      </c>
      <c r="E146" s="11">
        <f t="shared" si="10"/>
        <v>0</v>
      </c>
    </row>
    <row r="147" spans="2:5" ht="15">
      <c r="B147" s="19" t="s">
        <v>19</v>
      </c>
      <c r="C147" s="2">
        <v>64.3</v>
      </c>
      <c r="D147" s="2">
        <v>0</v>
      </c>
      <c r="E147" s="11">
        <f t="shared" si="10"/>
        <v>0</v>
      </c>
    </row>
    <row r="148" spans="2:5" ht="15">
      <c r="B148" s="19" t="s">
        <v>22</v>
      </c>
      <c r="C148" s="2">
        <v>64.3</v>
      </c>
      <c r="D148" s="2">
        <v>0</v>
      </c>
      <c r="E148" s="11">
        <f t="shared" si="10"/>
        <v>0</v>
      </c>
    </row>
    <row r="149" spans="2:5" ht="15">
      <c r="B149" s="19" t="s">
        <v>16</v>
      </c>
      <c r="C149" s="2">
        <v>64.2</v>
      </c>
      <c r="D149" s="2">
        <v>0</v>
      </c>
      <c r="E149" s="11">
        <f t="shared" si="10"/>
        <v>0</v>
      </c>
    </row>
    <row r="150" spans="2:5" ht="24.75">
      <c r="B150" s="13" t="s">
        <v>20</v>
      </c>
      <c r="C150" s="2">
        <v>44.1</v>
      </c>
      <c r="D150" s="2">
        <v>0</v>
      </c>
      <c r="E150" s="11">
        <f t="shared" si="10"/>
        <v>0</v>
      </c>
    </row>
    <row r="151" spans="2:5" ht="15">
      <c r="B151" s="13" t="s">
        <v>36</v>
      </c>
      <c r="C151" s="2">
        <v>19.8</v>
      </c>
      <c r="D151" s="2">
        <v>0</v>
      </c>
      <c r="E151" s="11">
        <f t="shared" si="10"/>
        <v>0</v>
      </c>
    </row>
    <row r="152" spans="2:5" ht="24.75">
      <c r="B152" s="13" t="s">
        <v>37</v>
      </c>
      <c r="C152" s="2">
        <v>15.3</v>
      </c>
      <c r="D152" s="2">
        <v>0</v>
      </c>
      <c r="E152" s="11">
        <f t="shared" si="10"/>
        <v>0</v>
      </c>
    </row>
    <row r="153" spans="2:5" ht="15">
      <c r="B153" s="13" t="s">
        <v>35</v>
      </c>
      <c r="C153" s="2">
        <v>14.7</v>
      </c>
      <c r="D153" s="2">
        <v>0</v>
      </c>
      <c r="E153" s="11">
        <f t="shared" si="10"/>
        <v>0</v>
      </c>
    </row>
    <row r="154" spans="2:5" ht="15">
      <c r="B154" s="13" t="s">
        <v>38</v>
      </c>
      <c r="C154" s="2">
        <v>12.9</v>
      </c>
      <c r="D154" s="2">
        <v>0</v>
      </c>
      <c r="E154" s="11">
        <f t="shared" si="10"/>
        <v>0</v>
      </c>
    </row>
    <row r="155" spans="2:5" ht="15">
      <c r="B155" s="13" t="s">
        <v>17</v>
      </c>
      <c r="C155" s="2">
        <v>1.9</v>
      </c>
      <c r="D155" s="2">
        <v>0</v>
      </c>
      <c r="E155" s="11">
        <f t="shared" si="10"/>
        <v>0</v>
      </c>
    </row>
    <row r="156" spans="2:5" ht="24.75">
      <c r="B156" s="13" t="s">
        <v>40</v>
      </c>
      <c r="C156" s="2">
        <v>2.9</v>
      </c>
      <c r="D156" s="2">
        <v>0</v>
      </c>
      <c r="E156" s="11">
        <f t="shared" si="10"/>
        <v>0</v>
      </c>
    </row>
    <row r="157" spans="2:5" ht="15">
      <c r="B157" s="39" t="s">
        <v>58</v>
      </c>
      <c r="C157" s="35">
        <f>SUM(C143:C156)</f>
        <v>341.79999999999995</v>
      </c>
      <c r="D157" s="35">
        <f>SUM(D143:D156)</f>
        <v>0</v>
      </c>
      <c r="E157" s="36">
        <f>D157/C157</f>
        <v>0</v>
      </c>
    </row>
    <row r="158" spans="2:5" ht="15">
      <c r="B158" s="126" t="s">
        <v>125</v>
      </c>
      <c r="C158" s="126"/>
      <c r="D158" s="126"/>
      <c r="E158" s="126"/>
    </row>
    <row r="159" spans="2:5" ht="15">
      <c r="B159" s="19" t="s">
        <v>19</v>
      </c>
      <c r="C159" s="2">
        <v>3.8</v>
      </c>
      <c r="D159" s="2">
        <v>0</v>
      </c>
      <c r="E159" s="11">
        <f>D159/C159</f>
        <v>0</v>
      </c>
    </row>
    <row r="160" spans="2:5" ht="15">
      <c r="B160" s="19" t="s">
        <v>22</v>
      </c>
      <c r="C160" s="2">
        <v>4.1</v>
      </c>
      <c r="D160" s="2">
        <v>0</v>
      </c>
      <c r="E160" s="11">
        <f>D160/C160</f>
        <v>0</v>
      </c>
    </row>
    <row r="161" spans="2:5" ht="15">
      <c r="B161" s="19" t="s">
        <v>16</v>
      </c>
      <c r="C161" s="2">
        <v>3.4</v>
      </c>
      <c r="D161" s="2">
        <v>0</v>
      </c>
      <c r="E161" s="11">
        <f aca="true" t="shared" si="11" ref="E161:E171">D161/C161</f>
        <v>0</v>
      </c>
    </row>
    <row r="162" spans="2:5" ht="15">
      <c r="B162" s="19" t="s">
        <v>49</v>
      </c>
      <c r="C162" s="2">
        <v>0.2</v>
      </c>
      <c r="D162" s="2">
        <v>0</v>
      </c>
      <c r="E162" s="11">
        <f t="shared" si="11"/>
        <v>0</v>
      </c>
    </row>
    <row r="163" spans="2:5" ht="15">
      <c r="B163" s="19" t="s">
        <v>41</v>
      </c>
      <c r="C163" s="2">
        <v>0.2</v>
      </c>
      <c r="D163" s="2">
        <v>0</v>
      </c>
      <c r="E163" s="11">
        <f t="shared" si="11"/>
        <v>0</v>
      </c>
    </row>
    <row r="164" spans="2:5" ht="24.75">
      <c r="B164" s="13" t="s">
        <v>20</v>
      </c>
      <c r="C164" s="15">
        <v>6.8</v>
      </c>
      <c r="D164" s="2">
        <v>0</v>
      </c>
      <c r="E164" s="11">
        <f t="shared" si="11"/>
        <v>0</v>
      </c>
    </row>
    <row r="165" spans="2:5" ht="15">
      <c r="B165" s="13" t="s">
        <v>36</v>
      </c>
      <c r="C165" s="15">
        <v>0.9</v>
      </c>
      <c r="D165" s="2">
        <v>0</v>
      </c>
      <c r="E165" s="11">
        <f t="shared" si="11"/>
        <v>0</v>
      </c>
    </row>
    <row r="166" spans="2:5" ht="15">
      <c r="B166" s="13" t="s">
        <v>126</v>
      </c>
      <c r="C166" s="15">
        <v>2.9</v>
      </c>
      <c r="D166" s="2">
        <v>0</v>
      </c>
      <c r="E166" s="11">
        <f t="shared" si="11"/>
        <v>0</v>
      </c>
    </row>
    <row r="167" spans="2:5" ht="15">
      <c r="B167" s="13" t="s">
        <v>35</v>
      </c>
      <c r="C167" s="15">
        <v>1</v>
      </c>
      <c r="D167" s="2">
        <v>0</v>
      </c>
      <c r="E167" s="11">
        <f t="shared" si="11"/>
        <v>0</v>
      </c>
    </row>
    <row r="168" spans="2:5" ht="15">
      <c r="B168" s="13" t="s">
        <v>38</v>
      </c>
      <c r="C168" s="15">
        <v>3.9</v>
      </c>
      <c r="D168" s="2">
        <v>0</v>
      </c>
      <c r="E168" s="11">
        <f t="shared" si="11"/>
        <v>0</v>
      </c>
    </row>
    <row r="169" spans="2:5" ht="15">
      <c r="B169" s="59" t="s">
        <v>17</v>
      </c>
      <c r="C169" s="15">
        <v>0.9</v>
      </c>
      <c r="D169" s="2">
        <v>0</v>
      </c>
      <c r="E169" s="11">
        <f t="shared" si="11"/>
        <v>0</v>
      </c>
    </row>
    <row r="170" spans="2:5" ht="24">
      <c r="B170" s="59" t="s">
        <v>40</v>
      </c>
      <c r="C170" s="15">
        <v>0.55</v>
      </c>
      <c r="D170" s="2">
        <v>0</v>
      </c>
      <c r="E170" s="11">
        <f t="shared" si="11"/>
        <v>0</v>
      </c>
    </row>
    <row r="171" spans="2:5" ht="24">
      <c r="B171" s="59" t="s">
        <v>39</v>
      </c>
      <c r="C171" s="15">
        <v>0.4</v>
      </c>
      <c r="D171" s="2">
        <v>0</v>
      </c>
      <c r="E171" s="11">
        <f t="shared" si="11"/>
        <v>0</v>
      </c>
    </row>
    <row r="172" spans="2:5" ht="15">
      <c r="B172" s="39" t="s">
        <v>58</v>
      </c>
      <c r="C172" s="38">
        <f>SUM(C159:C171)</f>
        <v>29.04999999999999</v>
      </c>
      <c r="D172" s="38">
        <f>SUM(D159:D171)</f>
        <v>0</v>
      </c>
      <c r="E172" s="36">
        <f>D172/C172</f>
        <v>0</v>
      </c>
    </row>
    <row r="173" spans="2:5" ht="15">
      <c r="B173" s="126" t="s">
        <v>127</v>
      </c>
      <c r="C173" s="126"/>
      <c r="D173" s="126"/>
      <c r="E173" s="126"/>
    </row>
    <row r="174" spans="2:5" ht="15">
      <c r="B174" s="59" t="s">
        <v>65</v>
      </c>
      <c r="C174" s="2">
        <v>3</v>
      </c>
      <c r="D174" s="2">
        <v>0</v>
      </c>
      <c r="E174" s="11">
        <f aca="true" t="shared" si="12" ref="E174:E183">D174/C174</f>
        <v>0</v>
      </c>
    </row>
    <row r="175" spans="2:5" ht="15">
      <c r="B175" s="59" t="s">
        <v>19</v>
      </c>
      <c r="C175" s="2">
        <v>1.8</v>
      </c>
      <c r="D175" s="2">
        <v>0</v>
      </c>
      <c r="E175" s="11">
        <f t="shared" si="12"/>
        <v>0</v>
      </c>
    </row>
    <row r="176" spans="2:5" ht="15">
      <c r="B176" s="59" t="s">
        <v>22</v>
      </c>
      <c r="C176" s="2">
        <v>1.7</v>
      </c>
      <c r="D176" s="2">
        <v>0</v>
      </c>
      <c r="E176" s="11">
        <f t="shared" si="12"/>
        <v>0</v>
      </c>
    </row>
    <row r="177" spans="2:5" ht="15">
      <c r="B177" s="59" t="s">
        <v>16</v>
      </c>
      <c r="C177" s="2">
        <v>1.2</v>
      </c>
      <c r="D177" s="2">
        <v>0</v>
      </c>
      <c r="E177" s="11">
        <f t="shared" si="12"/>
        <v>0</v>
      </c>
    </row>
    <row r="178" spans="2:5" ht="24">
      <c r="B178" s="59" t="s">
        <v>20</v>
      </c>
      <c r="C178" s="2">
        <v>0.9</v>
      </c>
      <c r="D178" s="2">
        <v>0</v>
      </c>
      <c r="E178" s="11">
        <f t="shared" si="12"/>
        <v>0</v>
      </c>
    </row>
    <row r="179" spans="2:5" ht="15">
      <c r="B179" s="59" t="s">
        <v>36</v>
      </c>
      <c r="C179" s="2">
        <v>0.8</v>
      </c>
      <c r="D179" s="2">
        <v>0</v>
      </c>
      <c r="E179" s="11">
        <f t="shared" si="12"/>
        <v>0</v>
      </c>
    </row>
    <row r="180" spans="2:5" ht="15">
      <c r="B180" s="59" t="s">
        <v>35</v>
      </c>
      <c r="C180" s="2">
        <v>1.9</v>
      </c>
      <c r="D180" s="2">
        <v>0</v>
      </c>
      <c r="E180" s="11">
        <f t="shared" si="12"/>
        <v>0</v>
      </c>
    </row>
    <row r="181" spans="2:5" ht="15">
      <c r="B181" s="59" t="s">
        <v>38</v>
      </c>
      <c r="C181" s="2">
        <v>0.2</v>
      </c>
      <c r="D181" s="2">
        <v>0</v>
      </c>
      <c r="E181" s="11">
        <f t="shared" si="12"/>
        <v>0</v>
      </c>
    </row>
    <row r="182" spans="2:5" ht="15">
      <c r="B182" s="59" t="s">
        <v>17</v>
      </c>
      <c r="C182" s="2">
        <v>0.4</v>
      </c>
      <c r="D182" s="2">
        <v>0</v>
      </c>
      <c r="E182" s="11">
        <f t="shared" si="12"/>
        <v>0</v>
      </c>
    </row>
    <row r="183" spans="2:5" ht="24">
      <c r="B183" s="59" t="s">
        <v>40</v>
      </c>
      <c r="C183" s="2">
        <v>0.75</v>
      </c>
      <c r="D183" s="2">
        <v>0</v>
      </c>
      <c r="E183" s="11">
        <f t="shared" si="12"/>
        <v>0</v>
      </c>
    </row>
    <row r="184" spans="2:5" ht="15">
      <c r="B184" s="39" t="s">
        <v>58</v>
      </c>
      <c r="C184" s="35">
        <f>SUM(C174:C183)</f>
        <v>12.65</v>
      </c>
      <c r="D184" s="35">
        <f>SUM(D174:D183)</f>
        <v>0</v>
      </c>
      <c r="E184" s="36">
        <f>D184/C184</f>
        <v>0</v>
      </c>
    </row>
    <row r="185" spans="2:5" ht="15">
      <c r="B185" s="126" t="s">
        <v>128</v>
      </c>
      <c r="C185" s="126"/>
      <c r="D185" s="126"/>
      <c r="E185" s="126"/>
    </row>
    <row r="186" spans="2:5" ht="36">
      <c r="B186" s="59" t="s">
        <v>129</v>
      </c>
      <c r="C186" s="2">
        <v>0.25</v>
      </c>
      <c r="D186" s="2">
        <v>0</v>
      </c>
      <c r="E186" s="11">
        <f>D186/C186</f>
        <v>0</v>
      </c>
    </row>
    <row r="187" spans="2:5" ht="15">
      <c r="B187" s="39" t="s">
        <v>58</v>
      </c>
      <c r="C187" s="38">
        <f>SUM(C186:C186)</f>
        <v>0.25</v>
      </c>
      <c r="D187" s="38">
        <f>SUM(D186:D186)</f>
        <v>0</v>
      </c>
      <c r="E187" s="36">
        <f>D187/C187</f>
        <v>0</v>
      </c>
    </row>
    <row r="188" spans="2:5" ht="15">
      <c r="B188" s="126" t="s">
        <v>145</v>
      </c>
      <c r="C188" s="126"/>
      <c r="D188" s="126"/>
      <c r="E188" s="126"/>
    </row>
    <row r="189" spans="2:5" ht="15">
      <c r="B189" s="59" t="s">
        <v>47</v>
      </c>
      <c r="C189" s="2">
        <v>5</v>
      </c>
      <c r="D189" s="2">
        <v>0</v>
      </c>
      <c r="E189" s="11">
        <f>D189/C189</f>
        <v>0</v>
      </c>
    </row>
    <row r="190" spans="2:5" ht="15">
      <c r="B190" s="59" t="s">
        <v>46</v>
      </c>
      <c r="C190" s="2">
        <v>1</v>
      </c>
      <c r="D190" s="2">
        <v>0</v>
      </c>
      <c r="E190" s="11">
        <f>D190/C190</f>
        <v>0</v>
      </c>
    </row>
    <row r="191" spans="2:5" ht="15">
      <c r="B191" s="39" t="s">
        <v>58</v>
      </c>
      <c r="C191" s="38">
        <f>SUM(C189:C190)</f>
        <v>6</v>
      </c>
      <c r="D191" s="38">
        <f>SUM(D189:D190)</f>
        <v>0</v>
      </c>
      <c r="E191" s="36">
        <f>D191/C191</f>
        <v>0</v>
      </c>
    </row>
    <row r="192" spans="2:5" ht="36.75">
      <c r="B192" s="44" t="s">
        <v>61</v>
      </c>
      <c r="C192" s="38">
        <f>C191+C187+C172+C157</f>
        <v>377.09999999999997</v>
      </c>
      <c r="D192" s="38">
        <f>D191+D187+D184+D172+D157</f>
        <v>0</v>
      </c>
      <c r="E192" s="36">
        <f>D192/C192</f>
        <v>0</v>
      </c>
    </row>
    <row r="193" spans="2:5" ht="15">
      <c r="B193" s="127" t="s">
        <v>90</v>
      </c>
      <c r="C193" s="127"/>
      <c r="D193" s="127"/>
      <c r="E193" s="127"/>
    </row>
    <row r="194" spans="2:5" ht="15">
      <c r="B194" s="22" t="s">
        <v>50</v>
      </c>
      <c r="C194" s="1">
        <v>1.7</v>
      </c>
      <c r="D194" s="1">
        <v>0.152</v>
      </c>
      <c r="E194" s="23">
        <f aca="true" t="shared" si="13" ref="E194:E200">D194/C194</f>
        <v>0.08941176470588236</v>
      </c>
    </row>
    <row r="195" spans="2:5" ht="15">
      <c r="B195" s="22" t="s">
        <v>51</v>
      </c>
      <c r="C195" s="1">
        <v>686.6</v>
      </c>
      <c r="D195" s="1">
        <v>0</v>
      </c>
      <c r="E195" s="23">
        <f t="shared" si="13"/>
        <v>0</v>
      </c>
    </row>
    <row r="196" spans="2:5" ht="24">
      <c r="B196" s="22" t="s">
        <v>52</v>
      </c>
      <c r="C196" s="1">
        <v>1081</v>
      </c>
      <c r="D196" s="1">
        <v>0</v>
      </c>
      <c r="E196" s="11">
        <f t="shared" si="13"/>
        <v>0</v>
      </c>
    </row>
    <row r="197" spans="2:5" ht="15">
      <c r="B197" s="22" t="s">
        <v>19</v>
      </c>
      <c r="C197" s="1">
        <v>20.2</v>
      </c>
      <c r="D197" s="1">
        <v>5.61</v>
      </c>
      <c r="E197" s="23">
        <f t="shared" si="13"/>
        <v>0.27772277227722775</v>
      </c>
    </row>
    <row r="198" spans="2:5" ht="15">
      <c r="B198" s="24" t="s">
        <v>22</v>
      </c>
      <c r="C198" s="25">
        <v>41.8</v>
      </c>
      <c r="D198" s="1">
        <v>1.804</v>
      </c>
      <c r="E198" s="23">
        <f t="shared" si="13"/>
        <v>0.04315789473684211</v>
      </c>
    </row>
    <row r="199" spans="2:5" ht="15">
      <c r="B199" s="24" t="s">
        <v>37</v>
      </c>
      <c r="C199" s="25">
        <v>41.8</v>
      </c>
      <c r="D199" s="1">
        <v>11.276</v>
      </c>
      <c r="E199" s="23">
        <f t="shared" si="13"/>
        <v>0.26976076555023926</v>
      </c>
    </row>
    <row r="200" spans="2:5" ht="15">
      <c r="B200" s="24" t="s">
        <v>36</v>
      </c>
      <c r="C200" s="25">
        <v>91.1</v>
      </c>
      <c r="D200" s="1">
        <v>11.791</v>
      </c>
      <c r="E200" s="23">
        <f t="shared" si="13"/>
        <v>0.1294291986827662</v>
      </c>
    </row>
    <row r="201" spans="2:5" ht="15">
      <c r="B201" s="24" t="s">
        <v>20</v>
      </c>
      <c r="C201" s="25">
        <v>115.9</v>
      </c>
      <c r="D201" s="1">
        <v>2.463</v>
      </c>
      <c r="E201" s="23">
        <f>D201/C201</f>
        <v>0.021251078515962037</v>
      </c>
    </row>
    <row r="202" spans="2:5" ht="15">
      <c r="B202" s="24" t="s">
        <v>130</v>
      </c>
      <c r="C202" s="25">
        <v>69.4</v>
      </c>
      <c r="D202" s="1">
        <v>0</v>
      </c>
      <c r="E202" s="23">
        <f>D202/C202</f>
        <v>0</v>
      </c>
    </row>
    <row r="203" spans="2:5" ht="15">
      <c r="B203" s="45" t="s">
        <v>58</v>
      </c>
      <c r="C203" s="46">
        <f>SUM(C194:C202)</f>
        <v>2149.5</v>
      </c>
      <c r="D203" s="46">
        <f>SUM(D194:D202)</f>
        <v>33.096</v>
      </c>
      <c r="E203" s="47">
        <f>D203/C203</f>
        <v>0.015397069085833914</v>
      </c>
    </row>
    <row r="204" spans="2:5" ht="15">
      <c r="B204" s="124" t="s">
        <v>91</v>
      </c>
      <c r="C204" s="124"/>
      <c r="D204" s="124"/>
      <c r="E204" s="124"/>
    </row>
    <row r="205" spans="2:5" ht="15">
      <c r="B205" s="26" t="s">
        <v>51</v>
      </c>
      <c r="C205" s="2">
        <v>6.8</v>
      </c>
      <c r="D205" s="2">
        <v>0</v>
      </c>
      <c r="E205" s="11">
        <f>D205/C205</f>
        <v>0</v>
      </c>
    </row>
    <row r="206" spans="2:5" ht="24">
      <c r="B206" s="22" t="s">
        <v>52</v>
      </c>
      <c r="C206" s="2">
        <v>3.8</v>
      </c>
      <c r="D206" s="2">
        <v>0</v>
      </c>
      <c r="E206" s="11">
        <f aca="true" t="shared" si="14" ref="E206:E212">D206/C206</f>
        <v>0</v>
      </c>
    </row>
    <row r="207" spans="2:5" ht="15">
      <c r="B207" s="26" t="s">
        <v>19</v>
      </c>
      <c r="C207" s="2">
        <v>1.8</v>
      </c>
      <c r="D207" s="2">
        <v>0.976</v>
      </c>
      <c r="E207" s="11">
        <f>D207/C207</f>
        <v>0.5422222222222222</v>
      </c>
    </row>
    <row r="208" spans="2:5" ht="15">
      <c r="B208" s="26" t="s">
        <v>22</v>
      </c>
      <c r="C208" s="2">
        <v>8.7</v>
      </c>
      <c r="D208" s="2">
        <v>0</v>
      </c>
      <c r="E208" s="11">
        <f>D208/C208</f>
        <v>0</v>
      </c>
    </row>
    <row r="209" spans="2:5" ht="15">
      <c r="B209" s="26" t="s">
        <v>37</v>
      </c>
      <c r="C209" s="2">
        <v>8.6</v>
      </c>
      <c r="D209" s="2">
        <v>1.229</v>
      </c>
      <c r="E209" s="11">
        <f t="shared" si="14"/>
        <v>0.14290697674418606</v>
      </c>
    </row>
    <row r="210" spans="2:5" ht="15">
      <c r="B210" s="26" t="s">
        <v>36</v>
      </c>
      <c r="C210" s="2">
        <v>3.4</v>
      </c>
      <c r="D210" s="2">
        <v>0.297</v>
      </c>
      <c r="E210" s="11">
        <f t="shared" si="14"/>
        <v>0.08735294117647059</v>
      </c>
    </row>
    <row r="211" spans="2:5" ht="15">
      <c r="B211" s="26" t="s">
        <v>20</v>
      </c>
      <c r="C211" s="2">
        <v>18.8</v>
      </c>
      <c r="D211" s="2">
        <v>0.103</v>
      </c>
      <c r="E211" s="11">
        <f t="shared" si="14"/>
        <v>0.005478723404255319</v>
      </c>
    </row>
    <row r="212" spans="2:5" ht="15">
      <c r="B212" s="26" t="s">
        <v>130</v>
      </c>
      <c r="C212" s="2">
        <v>4.8</v>
      </c>
      <c r="D212" s="2">
        <v>0</v>
      </c>
      <c r="E212" s="11">
        <f t="shared" si="14"/>
        <v>0</v>
      </c>
    </row>
    <row r="213" spans="2:5" ht="15">
      <c r="B213" s="45" t="s">
        <v>58</v>
      </c>
      <c r="C213" s="35">
        <f>SUM(C205:C212)</f>
        <v>56.7</v>
      </c>
      <c r="D213" s="35">
        <f>SUM(D205:D212)</f>
        <v>2.6050000000000004</v>
      </c>
      <c r="E213" s="36">
        <f>D213/C213</f>
        <v>0.045943562610229284</v>
      </c>
    </row>
    <row r="214" spans="2:5" ht="15">
      <c r="B214" s="124" t="s">
        <v>92</v>
      </c>
      <c r="C214" s="124"/>
      <c r="D214" s="124"/>
      <c r="E214" s="124"/>
    </row>
    <row r="215" spans="2:5" ht="15">
      <c r="B215" s="27" t="s">
        <v>35</v>
      </c>
      <c r="C215" s="2">
        <v>0.2</v>
      </c>
      <c r="D215" s="2">
        <v>0</v>
      </c>
      <c r="E215" s="11">
        <f>D215/C215</f>
        <v>0</v>
      </c>
    </row>
    <row r="216" spans="2:5" ht="15">
      <c r="B216" s="27" t="s">
        <v>51</v>
      </c>
      <c r="C216" s="2">
        <v>90</v>
      </c>
      <c r="D216" s="2">
        <v>0</v>
      </c>
      <c r="E216" s="11">
        <f aca="true" t="shared" si="15" ref="E216:E234">D216/C216</f>
        <v>0</v>
      </c>
    </row>
    <row r="217" spans="2:5" ht="24">
      <c r="B217" s="22" t="s">
        <v>52</v>
      </c>
      <c r="C217" s="2">
        <v>43</v>
      </c>
      <c r="D217" s="2">
        <v>0</v>
      </c>
      <c r="E217" s="11">
        <f t="shared" si="15"/>
        <v>0</v>
      </c>
    </row>
    <row r="218" spans="2:5" ht="15">
      <c r="B218" s="27" t="s">
        <v>19</v>
      </c>
      <c r="C218" s="2">
        <v>21.7</v>
      </c>
      <c r="D218" s="2">
        <v>0.49</v>
      </c>
      <c r="E218" s="11">
        <f t="shared" si="15"/>
        <v>0.02258064516129032</v>
      </c>
    </row>
    <row r="219" spans="2:5" ht="15">
      <c r="B219" s="27" t="s">
        <v>22</v>
      </c>
      <c r="C219" s="2">
        <v>25.5</v>
      </c>
      <c r="D219" s="2">
        <v>0</v>
      </c>
      <c r="E219" s="11">
        <f t="shared" si="15"/>
        <v>0</v>
      </c>
    </row>
    <row r="220" spans="2:5" ht="15">
      <c r="B220" s="27" t="s">
        <v>37</v>
      </c>
      <c r="C220" s="2">
        <v>14.7</v>
      </c>
      <c r="D220" s="2">
        <v>0.34400000000000003</v>
      </c>
      <c r="E220" s="11">
        <f t="shared" si="15"/>
        <v>0.02340136054421769</v>
      </c>
    </row>
    <row r="221" spans="2:5" ht="15">
      <c r="B221" s="27" t="s">
        <v>36</v>
      </c>
      <c r="C221" s="2">
        <v>8.5</v>
      </c>
      <c r="D221" s="2">
        <v>0.305</v>
      </c>
      <c r="E221" s="11">
        <f t="shared" si="15"/>
        <v>0.03588235294117647</v>
      </c>
    </row>
    <row r="222" spans="2:5" ht="15">
      <c r="B222" s="27" t="s">
        <v>20</v>
      </c>
      <c r="C222" s="2">
        <v>54.5</v>
      </c>
      <c r="D222" s="2">
        <v>0.07100000000000001</v>
      </c>
      <c r="E222" s="11">
        <f t="shared" si="15"/>
        <v>0.0013027522935779817</v>
      </c>
    </row>
    <row r="223" spans="2:5" ht="15">
      <c r="B223" s="27" t="s">
        <v>130</v>
      </c>
      <c r="C223" s="2">
        <v>0.7</v>
      </c>
      <c r="D223" s="2">
        <v>0.006</v>
      </c>
      <c r="E223" s="11">
        <f t="shared" si="15"/>
        <v>0.008571428571428572</v>
      </c>
    </row>
    <row r="224" spans="2:5" ht="15">
      <c r="B224" s="45" t="s">
        <v>58</v>
      </c>
      <c r="C224" s="35">
        <f>SUM(C215:C223)</f>
        <v>258.79999999999995</v>
      </c>
      <c r="D224" s="35">
        <f>SUM(D215:D223)</f>
        <v>1.216</v>
      </c>
      <c r="E224" s="36">
        <f>D224/C224</f>
        <v>0.004698608964451315</v>
      </c>
    </row>
    <row r="225" spans="2:5" ht="15">
      <c r="B225" s="121" t="s">
        <v>93</v>
      </c>
      <c r="C225" s="122"/>
      <c r="D225" s="122"/>
      <c r="E225" s="123"/>
    </row>
    <row r="226" spans="2:5" ht="15">
      <c r="B226" s="27" t="s">
        <v>51</v>
      </c>
      <c r="C226" s="2">
        <v>10</v>
      </c>
      <c r="D226" s="2">
        <v>0</v>
      </c>
      <c r="E226" s="11">
        <f t="shared" si="15"/>
        <v>0</v>
      </c>
    </row>
    <row r="227" spans="2:5" ht="24">
      <c r="B227" s="22" t="s">
        <v>52</v>
      </c>
      <c r="C227" s="2">
        <v>6</v>
      </c>
      <c r="D227" s="2">
        <v>0</v>
      </c>
      <c r="E227" s="11">
        <f t="shared" si="15"/>
        <v>0</v>
      </c>
    </row>
    <row r="228" spans="2:5" ht="15">
      <c r="B228" s="27" t="s">
        <v>19</v>
      </c>
      <c r="C228" s="2">
        <v>24</v>
      </c>
      <c r="D228" s="2">
        <v>6.015</v>
      </c>
      <c r="E228" s="11">
        <f t="shared" si="15"/>
        <v>0.250625</v>
      </c>
    </row>
    <row r="229" spans="2:5" ht="15">
      <c r="B229" s="27" t="s">
        <v>22</v>
      </c>
      <c r="C229" s="2">
        <v>29.1</v>
      </c>
      <c r="D229" s="2">
        <v>1.345</v>
      </c>
      <c r="E229" s="11">
        <f t="shared" si="15"/>
        <v>0.04621993127147766</v>
      </c>
    </row>
    <row r="230" spans="2:5" ht="15">
      <c r="B230" s="27" t="s">
        <v>37</v>
      </c>
      <c r="C230" s="2">
        <v>31.6</v>
      </c>
      <c r="D230" s="2">
        <v>7.857</v>
      </c>
      <c r="E230" s="11">
        <f t="shared" si="15"/>
        <v>0.2486392405063291</v>
      </c>
    </row>
    <row r="231" spans="2:5" ht="15">
      <c r="B231" s="27" t="s">
        <v>48</v>
      </c>
      <c r="C231" s="2">
        <v>43.8</v>
      </c>
      <c r="D231" s="2">
        <v>12.138</v>
      </c>
      <c r="E231" s="11">
        <f t="shared" si="15"/>
        <v>0.2771232876712329</v>
      </c>
    </row>
    <row r="232" spans="2:5" ht="15">
      <c r="B232" s="27" t="s">
        <v>36</v>
      </c>
      <c r="C232" s="2">
        <v>14.4</v>
      </c>
      <c r="D232" s="2">
        <v>1.443</v>
      </c>
      <c r="E232" s="11">
        <f t="shared" si="15"/>
        <v>0.10020833333333333</v>
      </c>
    </row>
    <row r="233" spans="2:5" ht="15">
      <c r="B233" s="27" t="s">
        <v>20</v>
      </c>
      <c r="C233" s="2">
        <v>34</v>
      </c>
      <c r="D233" s="2">
        <v>6.511</v>
      </c>
      <c r="E233" s="11">
        <f t="shared" si="15"/>
        <v>0.1915</v>
      </c>
    </row>
    <row r="234" spans="2:5" ht="15">
      <c r="B234" s="27" t="s">
        <v>131</v>
      </c>
      <c r="C234" s="2">
        <v>29.7</v>
      </c>
      <c r="D234" s="2">
        <v>0</v>
      </c>
      <c r="E234" s="11">
        <f t="shared" si="15"/>
        <v>0</v>
      </c>
    </row>
    <row r="235" spans="2:5" ht="15">
      <c r="B235" s="45" t="s">
        <v>58</v>
      </c>
      <c r="C235" s="35">
        <f>SUM(C226:C234)</f>
        <v>222.6</v>
      </c>
      <c r="D235" s="35">
        <f>SUM(D226:D234)</f>
        <v>35.309</v>
      </c>
      <c r="E235" s="36">
        <f>D235/C235</f>
        <v>0.15862084456424078</v>
      </c>
    </row>
    <row r="236" spans="2:5" ht="15">
      <c r="B236" s="121" t="s">
        <v>94</v>
      </c>
      <c r="C236" s="122"/>
      <c r="D236" s="122"/>
      <c r="E236" s="123"/>
    </row>
    <row r="237" spans="2:5" ht="15">
      <c r="B237" s="27" t="s">
        <v>50</v>
      </c>
      <c r="C237" s="2">
        <v>3.6</v>
      </c>
      <c r="D237" s="2">
        <v>0</v>
      </c>
      <c r="E237" s="11">
        <f>D237/C237</f>
        <v>0</v>
      </c>
    </row>
    <row r="238" spans="2:5" ht="36.75">
      <c r="B238" s="28" t="s">
        <v>53</v>
      </c>
      <c r="C238" s="2">
        <v>1.5</v>
      </c>
      <c r="D238" s="2">
        <v>0</v>
      </c>
      <c r="E238" s="11">
        <f aca="true" t="shared" si="16" ref="E238:E247">D238/C238</f>
        <v>0</v>
      </c>
    </row>
    <row r="239" spans="2:5" ht="15">
      <c r="B239" s="27" t="s">
        <v>35</v>
      </c>
      <c r="C239" s="2">
        <v>1.15</v>
      </c>
      <c r="D239" s="2">
        <v>0</v>
      </c>
      <c r="E239" s="11">
        <f t="shared" si="16"/>
        <v>0</v>
      </c>
    </row>
    <row r="240" spans="2:5" ht="15">
      <c r="B240" s="27" t="s">
        <v>51</v>
      </c>
      <c r="C240" s="2">
        <v>11.2</v>
      </c>
      <c r="D240" s="2">
        <v>0</v>
      </c>
      <c r="E240" s="11">
        <f t="shared" si="16"/>
        <v>0</v>
      </c>
    </row>
    <row r="241" spans="2:5" ht="24">
      <c r="B241" s="22" t="s">
        <v>52</v>
      </c>
      <c r="C241" s="2">
        <v>9.3</v>
      </c>
      <c r="D241" s="2">
        <v>0</v>
      </c>
      <c r="E241" s="11">
        <f t="shared" si="16"/>
        <v>0</v>
      </c>
    </row>
    <row r="242" spans="2:5" ht="15">
      <c r="B242" s="27" t="s">
        <v>19</v>
      </c>
      <c r="C242" s="2">
        <v>14.3</v>
      </c>
      <c r="D242" s="2">
        <v>0</v>
      </c>
      <c r="E242" s="11">
        <f t="shared" si="16"/>
        <v>0</v>
      </c>
    </row>
    <row r="243" spans="2:5" ht="15">
      <c r="B243" s="27" t="s">
        <v>22</v>
      </c>
      <c r="C243" s="2">
        <v>5.3</v>
      </c>
      <c r="D243" s="2">
        <v>0</v>
      </c>
      <c r="E243" s="11">
        <f t="shared" si="16"/>
        <v>0</v>
      </c>
    </row>
    <row r="244" spans="2:5" ht="15">
      <c r="B244" s="27" t="s">
        <v>37</v>
      </c>
      <c r="C244" s="2">
        <v>0.9</v>
      </c>
      <c r="D244" s="2">
        <v>0</v>
      </c>
      <c r="E244" s="11">
        <f t="shared" si="16"/>
        <v>0</v>
      </c>
    </row>
    <row r="245" spans="2:5" ht="15">
      <c r="B245" s="27" t="s">
        <v>36</v>
      </c>
      <c r="C245" s="2">
        <v>10.7</v>
      </c>
      <c r="D245" s="2">
        <v>0</v>
      </c>
      <c r="E245" s="11">
        <f t="shared" si="16"/>
        <v>0</v>
      </c>
    </row>
    <row r="246" spans="2:5" ht="15">
      <c r="B246" s="27" t="s">
        <v>20</v>
      </c>
      <c r="C246" s="2">
        <v>15.3</v>
      </c>
      <c r="D246" s="2">
        <v>0</v>
      </c>
      <c r="E246" s="11">
        <f t="shared" si="16"/>
        <v>0</v>
      </c>
    </row>
    <row r="247" spans="2:5" ht="15">
      <c r="B247" s="27" t="s">
        <v>131</v>
      </c>
      <c r="C247" s="2">
        <v>1.42</v>
      </c>
      <c r="D247" s="2">
        <v>0</v>
      </c>
      <c r="E247" s="11">
        <f t="shared" si="16"/>
        <v>0</v>
      </c>
    </row>
    <row r="248" spans="2:5" ht="15">
      <c r="B248" s="45" t="s">
        <v>58</v>
      </c>
      <c r="C248" s="35">
        <f>SUM(C237:C247)</f>
        <v>74.66999999999999</v>
      </c>
      <c r="D248" s="35">
        <f>SUM(D237:D247)</f>
        <v>0</v>
      </c>
      <c r="E248" s="36">
        <f>D248/C248</f>
        <v>0</v>
      </c>
    </row>
    <row r="249" spans="2:5" ht="15">
      <c r="B249" s="121" t="s">
        <v>95</v>
      </c>
      <c r="C249" s="122"/>
      <c r="D249" s="122"/>
      <c r="E249" s="123"/>
    </row>
    <row r="250" spans="2:5" ht="15">
      <c r="B250" s="27" t="s">
        <v>51</v>
      </c>
      <c r="C250" s="2">
        <v>13.6</v>
      </c>
      <c r="D250" s="2">
        <v>0</v>
      </c>
      <c r="E250" s="11">
        <f>D250/C250</f>
        <v>0</v>
      </c>
    </row>
    <row r="251" spans="2:5" ht="24">
      <c r="B251" s="22" t="s">
        <v>52</v>
      </c>
      <c r="C251" s="2">
        <v>2.3</v>
      </c>
      <c r="D251" s="2">
        <v>0</v>
      </c>
      <c r="E251" s="11">
        <f aca="true" t="shared" si="17" ref="E251:E257">D251/C251</f>
        <v>0</v>
      </c>
    </row>
    <row r="252" spans="2:5" ht="15">
      <c r="B252" s="27" t="s">
        <v>19</v>
      </c>
      <c r="C252" s="2">
        <v>9.3</v>
      </c>
      <c r="D252" s="2">
        <v>2.144</v>
      </c>
      <c r="E252" s="11">
        <f t="shared" si="17"/>
        <v>0.23053763440860214</v>
      </c>
    </row>
    <row r="253" spans="2:5" ht="15">
      <c r="B253" s="27" t="s">
        <v>22</v>
      </c>
      <c r="C253" s="2">
        <v>12.1</v>
      </c>
      <c r="D253" s="2">
        <v>0</v>
      </c>
      <c r="E253" s="11">
        <f t="shared" si="17"/>
        <v>0</v>
      </c>
    </row>
    <row r="254" spans="2:5" ht="15">
      <c r="B254" s="27" t="s">
        <v>37</v>
      </c>
      <c r="C254" s="2">
        <v>34.3</v>
      </c>
      <c r="D254" s="2">
        <v>3.456</v>
      </c>
      <c r="E254" s="11">
        <f t="shared" si="17"/>
        <v>0.10075801749271138</v>
      </c>
    </row>
    <row r="255" spans="2:5" ht="15">
      <c r="B255" s="27" t="s">
        <v>36</v>
      </c>
      <c r="C255" s="2">
        <v>5.7</v>
      </c>
      <c r="D255" s="2">
        <v>1.826</v>
      </c>
      <c r="E255" s="11">
        <f t="shared" si="17"/>
        <v>0.32035087719298244</v>
      </c>
    </row>
    <row r="256" spans="2:5" ht="15">
      <c r="B256" s="27" t="s">
        <v>20</v>
      </c>
      <c r="C256" s="2">
        <v>19</v>
      </c>
      <c r="D256" s="2">
        <v>0.794</v>
      </c>
      <c r="E256" s="11">
        <f t="shared" si="17"/>
        <v>0.04178947368421053</v>
      </c>
    </row>
    <row r="257" spans="2:5" ht="15">
      <c r="B257" s="27" t="s">
        <v>131</v>
      </c>
      <c r="C257" s="2">
        <v>1.2</v>
      </c>
      <c r="D257" s="2">
        <v>0.214</v>
      </c>
      <c r="E257" s="11">
        <f t="shared" si="17"/>
        <v>0.17833333333333334</v>
      </c>
    </row>
    <row r="258" spans="2:5" ht="15">
      <c r="B258" s="45" t="s">
        <v>58</v>
      </c>
      <c r="C258" s="35">
        <f>SUM(C250:C257)</f>
        <v>97.5</v>
      </c>
      <c r="D258" s="35">
        <f>SUM(D250:D257)</f>
        <v>8.434000000000001</v>
      </c>
      <c r="E258" s="36">
        <f>D258/C258</f>
        <v>0.08650256410256411</v>
      </c>
    </row>
    <row r="259" spans="2:5" ht="15">
      <c r="B259" s="121" t="s">
        <v>96</v>
      </c>
      <c r="C259" s="122"/>
      <c r="D259" s="122"/>
      <c r="E259" s="123"/>
    </row>
    <row r="260" spans="2:5" ht="15">
      <c r="B260" s="27" t="s">
        <v>51</v>
      </c>
      <c r="C260" s="2">
        <v>18.7</v>
      </c>
      <c r="D260" s="2">
        <v>0</v>
      </c>
      <c r="E260" s="11">
        <f aca="true" t="shared" si="18" ref="E260:E267">D260/C260</f>
        <v>0</v>
      </c>
    </row>
    <row r="261" spans="2:5" ht="24">
      <c r="B261" s="22" t="s">
        <v>52</v>
      </c>
      <c r="C261" s="2">
        <v>4.3</v>
      </c>
      <c r="D261" s="2">
        <v>0</v>
      </c>
      <c r="E261" s="11">
        <f t="shared" si="18"/>
        <v>0</v>
      </c>
    </row>
    <row r="262" spans="2:5" ht="15">
      <c r="B262" s="27" t="s">
        <v>19</v>
      </c>
      <c r="C262" s="2">
        <v>1.6</v>
      </c>
      <c r="D262" s="2">
        <v>0</v>
      </c>
      <c r="E262" s="11">
        <f t="shared" si="18"/>
        <v>0</v>
      </c>
    </row>
    <row r="263" spans="2:5" ht="15">
      <c r="B263" s="27" t="s">
        <v>22</v>
      </c>
      <c r="C263" s="2">
        <v>6.4</v>
      </c>
      <c r="D263" s="2">
        <v>0</v>
      </c>
      <c r="E263" s="11">
        <f t="shared" si="18"/>
        <v>0</v>
      </c>
    </row>
    <row r="264" spans="2:5" ht="15">
      <c r="B264" s="27" t="s">
        <v>37</v>
      </c>
      <c r="C264" s="2">
        <v>0.9</v>
      </c>
      <c r="D264" s="2">
        <v>0</v>
      </c>
      <c r="E264" s="11">
        <f t="shared" si="18"/>
        <v>0</v>
      </c>
    </row>
    <row r="265" spans="2:5" ht="15">
      <c r="B265" s="27" t="s">
        <v>36</v>
      </c>
      <c r="C265" s="2">
        <v>1.7</v>
      </c>
      <c r="D265" s="2">
        <v>0</v>
      </c>
      <c r="E265" s="11">
        <f t="shared" si="18"/>
        <v>0</v>
      </c>
    </row>
    <row r="266" spans="2:5" ht="15">
      <c r="B266" s="27" t="s">
        <v>20</v>
      </c>
      <c r="C266" s="2">
        <v>8.4</v>
      </c>
      <c r="D266" s="2">
        <v>0</v>
      </c>
      <c r="E266" s="11">
        <f t="shared" si="18"/>
        <v>0</v>
      </c>
    </row>
    <row r="267" spans="2:5" ht="15">
      <c r="B267" s="27" t="s">
        <v>131</v>
      </c>
      <c r="C267" s="2">
        <v>1.4</v>
      </c>
      <c r="D267" s="2">
        <v>0</v>
      </c>
      <c r="E267" s="11">
        <f t="shared" si="18"/>
        <v>0</v>
      </c>
    </row>
    <row r="268" spans="2:5" ht="15">
      <c r="B268" s="45" t="s">
        <v>58</v>
      </c>
      <c r="C268" s="35">
        <f>SUM(C260:C267)</f>
        <v>43.4</v>
      </c>
      <c r="D268" s="35">
        <f>SUM(D260:D267)</f>
        <v>0</v>
      </c>
      <c r="E268" s="36">
        <f>D268/C268</f>
        <v>0</v>
      </c>
    </row>
    <row r="269" spans="2:5" ht="15">
      <c r="B269" s="121" t="s">
        <v>97</v>
      </c>
      <c r="C269" s="122"/>
      <c r="D269" s="122"/>
      <c r="E269" s="123"/>
    </row>
    <row r="270" spans="2:5" ht="15">
      <c r="B270" s="27" t="s">
        <v>51</v>
      </c>
      <c r="C270" s="2">
        <v>12.3</v>
      </c>
      <c r="D270" s="2">
        <v>0</v>
      </c>
      <c r="E270" s="11">
        <f>D270/C270</f>
        <v>0</v>
      </c>
    </row>
    <row r="271" spans="2:5" ht="24">
      <c r="B271" s="22" t="s">
        <v>52</v>
      </c>
      <c r="C271" s="2">
        <v>4.5</v>
      </c>
      <c r="D271" s="2">
        <v>0</v>
      </c>
      <c r="E271" s="11">
        <f aca="true" t="shared" si="19" ref="E271:E276">D271/C271</f>
        <v>0</v>
      </c>
    </row>
    <row r="272" spans="2:5" ht="15">
      <c r="B272" s="27" t="s">
        <v>19</v>
      </c>
      <c r="C272" s="2">
        <v>5.8</v>
      </c>
      <c r="D272" s="2">
        <v>0</v>
      </c>
      <c r="E272" s="11">
        <f t="shared" si="19"/>
        <v>0</v>
      </c>
    </row>
    <row r="273" spans="2:5" ht="15">
      <c r="B273" s="27" t="s">
        <v>22</v>
      </c>
      <c r="C273" s="2">
        <v>14.3</v>
      </c>
      <c r="D273" s="2">
        <v>0</v>
      </c>
      <c r="E273" s="11">
        <f t="shared" si="19"/>
        <v>0</v>
      </c>
    </row>
    <row r="274" spans="2:5" ht="15">
      <c r="B274" s="27" t="s">
        <v>36</v>
      </c>
      <c r="C274" s="2">
        <v>1</v>
      </c>
      <c r="D274" s="2">
        <v>0</v>
      </c>
      <c r="E274" s="11">
        <f t="shared" si="19"/>
        <v>0</v>
      </c>
    </row>
    <row r="275" spans="2:5" ht="15">
      <c r="B275" s="27" t="s">
        <v>20</v>
      </c>
      <c r="C275" s="2">
        <v>10.3</v>
      </c>
      <c r="D275" s="2">
        <v>0</v>
      </c>
      <c r="E275" s="11">
        <f t="shared" si="19"/>
        <v>0</v>
      </c>
    </row>
    <row r="276" spans="2:5" ht="15">
      <c r="B276" s="27" t="s">
        <v>131</v>
      </c>
      <c r="C276" s="2">
        <v>0.92</v>
      </c>
      <c r="D276" s="2">
        <v>0</v>
      </c>
      <c r="E276" s="11">
        <f t="shared" si="19"/>
        <v>0</v>
      </c>
    </row>
    <row r="277" spans="2:5" ht="15">
      <c r="B277" s="45" t="s">
        <v>58</v>
      </c>
      <c r="C277" s="35">
        <f>SUM(C270:C276)</f>
        <v>49.120000000000005</v>
      </c>
      <c r="D277" s="35">
        <f>SUM(D270:D276)</f>
        <v>0</v>
      </c>
      <c r="E277" s="36">
        <f>D277/C277</f>
        <v>0</v>
      </c>
    </row>
    <row r="278" spans="2:5" ht="15">
      <c r="B278" s="121" t="s">
        <v>98</v>
      </c>
      <c r="C278" s="122"/>
      <c r="D278" s="122"/>
      <c r="E278" s="123"/>
    </row>
    <row r="279" spans="2:5" ht="15">
      <c r="B279" s="27" t="s">
        <v>51</v>
      </c>
      <c r="C279" s="2">
        <v>12.5</v>
      </c>
      <c r="D279" s="2">
        <v>0</v>
      </c>
      <c r="E279" s="11">
        <f>D279/C279</f>
        <v>0</v>
      </c>
    </row>
    <row r="280" spans="2:5" ht="24">
      <c r="B280" s="22" t="s">
        <v>52</v>
      </c>
      <c r="C280" s="2">
        <v>0.1</v>
      </c>
      <c r="D280" s="2">
        <v>0</v>
      </c>
      <c r="E280" s="11">
        <f aca="true" t="shared" si="20" ref="E280:E285">D280/C280</f>
        <v>0</v>
      </c>
    </row>
    <row r="281" spans="2:5" ht="15">
      <c r="B281" s="27" t="s">
        <v>19</v>
      </c>
      <c r="C281" s="2">
        <v>2.2</v>
      </c>
      <c r="D281" s="2">
        <v>0.392</v>
      </c>
      <c r="E281" s="11">
        <f t="shared" si="20"/>
        <v>0.17818181818181816</v>
      </c>
    </row>
    <row r="282" spans="2:5" ht="15">
      <c r="B282" s="27" t="s">
        <v>22</v>
      </c>
      <c r="C282" s="2">
        <v>3.5</v>
      </c>
      <c r="D282" s="2">
        <v>0.008</v>
      </c>
      <c r="E282" s="11">
        <f t="shared" si="20"/>
        <v>0.002285714285714286</v>
      </c>
    </row>
    <row r="283" spans="2:5" ht="15">
      <c r="B283" s="27" t="s">
        <v>37</v>
      </c>
      <c r="C283" s="2">
        <v>2.5</v>
      </c>
      <c r="D283" s="2">
        <v>0.152</v>
      </c>
      <c r="E283" s="11">
        <f t="shared" si="20"/>
        <v>0.0608</v>
      </c>
    </row>
    <row r="284" spans="2:5" ht="15">
      <c r="B284" s="27" t="s">
        <v>36</v>
      </c>
      <c r="C284" s="2">
        <v>0.5</v>
      </c>
      <c r="D284" s="2">
        <v>0.039</v>
      </c>
      <c r="E284" s="11">
        <f t="shared" si="20"/>
        <v>0.078</v>
      </c>
    </row>
    <row r="285" spans="2:5" ht="15">
      <c r="B285" s="27" t="s">
        <v>20</v>
      </c>
      <c r="C285" s="2">
        <v>3.95</v>
      </c>
      <c r="D285" s="2">
        <v>0.162</v>
      </c>
      <c r="E285" s="11">
        <f t="shared" si="20"/>
        <v>0.0410126582278481</v>
      </c>
    </row>
    <row r="286" spans="2:5" ht="15">
      <c r="B286" s="45" t="s">
        <v>58</v>
      </c>
      <c r="C286" s="35">
        <f>SUM(C279:C285)</f>
        <v>25.25</v>
      </c>
      <c r="D286" s="35">
        <f>SUM(D279:D285)</f>
        <v>0.7530000000000001</v>
      </c>
      <c r="E286" s="36">
        <f>D286/C286</f>
        <v>0.029821782178217827</v>
      </c>
    </row>
    <row r="287" spans="2:5" ht="15">
      <c r="B287" s="121" t="s">
        <v>99</v>
      </c>
      <c r="C287" s="122"/>
      <c r="D287" s="122"/>
      <c r="E287" s="123"/>
    </row>
    <row r="288" spans="2:5" ht="15">
      <c r="B288" s="27" t="s">
        <v>51</v>
      </c>
      <c r="C288" s="2">
        <v>26.4</v>
      </c>
      <c r="D288" s="2">
        <v>0</v>
      </c>
      <c r="E288" s="11">
        <f>D288/C288</f>
        <v>0</v>
      </c>
    </row>
    <row r="289" spans="2:5" ht="24">
      <c r="B289" s="22" t="s">
        <v>52</v>
      </c>
      <c r="C289" s="2">
        <v>19.5</v>
      </c>
      <c r="D289" s="2">
        <v>0</v>
      </c>
      <c r="E289" s="11">
        <f aca="true" t="shared" si="21" ref="E289:E295">D289/C289</f>
        <v>0</v>
      </c>
    </row>
    <row r="290" spans="2:5" ht="15">
      <c r="B290" s="27" t="s">
        <v>19</v>
      </c>
      <c r="C290" s="2">
        <v>2.4</v>
      </c>
      <c r="D290" s="2">
        <v>0.061</v>
      </c>
      <c r="E290" s="11">
        <f>D290/C290</f>
        <v>0.025416666666666667</v>
      </c>
    </row>
    <row r="291" spans="2:5" ht="15">
      <c r="B291" s="27" t="s">
        <v>22</v>
      </c>
      <c r="C291" s="2">
        <v>2.5</v>
      </c>
      <c r="D291" s="2">
        <v>0.032</v>
      </c>
      <c r="E291" s="11">
        <f>D291/C291</f>
        <v>0.0128</v>
      </c>
    </row>
    <row r="292" spans="2:5" ht="15">
      <c r="B292" s="27" t="s">
        <v>37</v>
      </c>
      <c r="C292" s="2">
        <v>4.5</v>
      </c>
      <c r="D292" s="2">
        <v>0.12200000000000001</v>
      </c>
      <c r="E292" s="11">
        <f t="shared" si="21"/>
        <v>0.027111111111111114</v>
      </c>
    </row>
    <row r="293" spans="2:5" ht="15">
      <c r="B293" s="27" t="s">
        <v>36</v>
      </c>
      <c r="C293" s="2">
        <v>0.95</v>
      </c>
      <c r="D293" s="2">
        <v>0.053</v>
      </c>
      <c r="E293" s="11">
        <f t="shared" si="21"/>
        <v>0.05578947368421053</v>
      </c>
    </row>
    <row r="294" spans="2:5" ht="15">
      <c r="B294" s="27" t="s">
        <v>20</v>
      </c>
      <c r="C294" s="2">
        <v>9</v>
      </c>
      <c r="D294" s="2">
        <v>0.049</v>
      </c>
      <c r="E294" s="11">
        <f t="shared" si="21"/>
        <v>0.0054444444444444445</v>
      </c>
    </row>
    <row r="295" spans="2:5" ht="15">
      <c r="B295" s="27" t="s">
        <v>131</v>
      </c>
      <c r="C295" s="2">
        <v>0.47</v>
      </c>
      <c r="D295" s="2">
        <v>0.001</v>
      </c>
      <c r="E295" s="11">
        <f t="shared" si="21"/>
        <v>0.002127659574468085</v>
      </c>
    </row>
    <row r="296" spans="2:5" ht="15">
      <c r="B296" s="45" t="s">
        <v>58</v>
      </c>
      <c r="C296" s="35">
        <f>SUM(C288:C295)</f>
        <v>65.72</v>
      </c>
      <c r="D296" s="35">
        <f>SUM(D288:D295)</f>
        <v>0.318</v>
      </c>
      <c r="E296" s="36">
        <f>D296/C296</f>
        <v>0.004838709677419355</v>
      </c>
    </row>
    <row r="297" spans="2:5" ht="15">
      <c r="B297" s="121" t="s">
        <v>100</v>
      </c>
      <c r="C297" s="122"/>
      <c r="D297" s="122"/>
      <c r="E297" s="123"/>
    </row>
    <row r="298" spans="2:5" ht="15">
      <c r="B298" s="27" t="s">
        <v>34</v>
      </c>
      <c r="C298" s="2">
        <v>40</v>
      </c>
      <c r="D298" s="2">
        <v>0</v>
      </c>
      <c r="E298" s="11">
        <f>D298/C298</f>
        <v>0</v>
      </c>
    </row>
    <row r="299" spans="2:5" ht="15">
      <c r="B299" s="121" t="s">
        <v>106</v>
      </c>
      <c r="C299" s="122"/>
      <c r="D299" s="122"/>
      <c r="E299" s="123"/>
    </row>
    <row r="300" spans="2:5" ht="15">
      <c r="B300" s="27" t="s">
        <v>34</v>
      </c>
      <c r="C300" s="2">
        <v>10</v>
      </c>
      <c r="D300" s="2">
        <v>0</v>
      </c>
      <c r="E300" s="11">
        <f>D300/C300</f>
        <v>0</v>
      </c>
    </row>
    <row r="301" spans="2:5" ht="36.75">
      <c r="B301" s="48" t="s">
        <v>62</v>
      </c>
      <c r="C301" s="35">
        <f>C300+C296+C286+C277+C268+C258+C248+C235+C224+C213+C203+C298</f>
        <v>3093.26</v>
      </c>
      <c r="D301" s="35">
        <f>D300+D296+D286+D277+D268+D258+D248+D235+D224+D213+D203+D298</f>
        <v>81.731</v>
      </c>
      <c r="E301" s="36">
        <f>D301/C301</f>
        <v>0.02642228587315647</v>
      </c>
    </row>
    <row r="302" spans="2:5" ht="15">
      <c r="B302" s="135" t="s">
        <v>70</v>
      </c>
      <c r="C302" s="136"/>
      <c r="D302" s="136"/>
      <c r="E302" s="137"/>
    </row>
    <row r="303" spans="2:5" ht="15">
      <c r="B303" s="29" t="s">
        <v>50</v>
      </c>
      <c r="C303" s="53">
        <v>0.7</v>
      </c>
      <c r="D303" s="53">
        <v>0</v>
      </c>
      <c r="E303" s="54">
        <f>D303/C303</f>
        <v>0</v>
      </c>
    </row>
    <row r="304" spans="2:5" ht="15">
      <c r="B304" s="29" t="s">
        <v>46</v>
      </c>
      <c r="C304" s="53">
        <v>250</v>
      </c>
      <c r="D304" s="53">
        <v>0.007</v>
      </c>
      <c r="E304" s="54">
        <f aca="true" t="shared" si="22" ref="E304:E312">D304/C304</f>
        <v>2.8E-05</v>
      </c>
    </row>
    <row r="305" spans="2:5" ht="24.75">
      <c r="B305" s="29" t="s">
        <v>52</v>
      </c>
      <c r="C305" s="53">
        <v>450</v>
      </c>
      <c r="D305" s="53">
        <v>0</v>
      </c>
      <c r="E305" s="54">
        <f t="shared" si="22"/>
        <v>0</v>
      </c>
    </row>
    <row r="306" spans="2:5" ht="24.75">
      <c r="B306" s="29" t="s">
        <v>37</v>
      </c>
      <c r="C306" s="53">
        <v>14</v>
      </c>
      <c r="D306" s="53">
        <v>0.992</v>
      </c>
      <c r="E306" s="54">
        <f t="shared" si="22"/>
        <v>0.07085714285714285</v>
      </c>
    </row>
    <row r="307" spans="2:5" ht="15">
      <c r="B307" s="29" t="s">
        <v>22</v>
      </c>
      <c r="C307" s="53">
        <v>13</v>
      </c>
      <c r="D307" s="53">
        <v>0</v>
      </c>
      <c r="E307" s="54">
        <f t="shared" si="22"/>
        <v>0</v>
      </c>
    </row>
    <row r="308" spans="2:5" ht="24.75">
      <c r="B308" s="29" t="s">
        <v>20</v>
      </c>
      <c r="C308" s="53">
        <v>20</v>
      </c>
      <c r="D308" s="53">
        <v>0.001</v>
      </c>
      <c r="E308" s="54">
        <f t="shared" si="22"/>
        <v>5E-05</v>
      </c>
    </row>
    <row r="309" spans="2:5" ht="24.75">
      <c r="B309" s="29" t="s">
        <v>40</v>
      </c>
      <c r="C309" s="53">
        <v>11</v>
      </c>
      <c r="D309" s="53">
        <v>0</v>
      </c>
      <c r="E309" s="54">
        <f t="shared" si="22"/>
        <v>0</v>
      </c>
    </row>
    <row r="310" spans="2:5" ht="15">
      <c r="B310" s="29" t="s">
        <v>19</v>
      </c>
      <c r="C310" s="53">
        <v>6</v>
      </c>
      <c r="D310" s="53">
        <v>0.045</v>
      </c>
      <c r="E310" s="54">
        <f t="shared" si="22"/>
        <v>0.0075</v>
      </c>
    </row>
    <row r="311" spans="2:5" ht="15">
      <c r="B311" s="29" t="s">
        <v>36</v>
      </c>
      <c r="C311" s="53">
        <v>20</v>
      </c>
      <c r="D311" s="53">
        <v>0.504</v>
      </c>
      <c r="E311" s="54">
        <f t="shared" si="22"/>
        <v>0.0252</v>
      </c>
    </row>
    <row r="312" spans="2:5" ht="24.75">
      <c r="B312" s="29" t="s">
        <v>113</v>
      </c>
      <c r="C312" s="53">
        <v>2</v>
      </c>
      <c r="D312" s="53">
        <v>0</v>
      </c>
      <c r="E312" s="54">
        <f t="shared" si="22"/>
        <v>0</v>
      </c>
    </row>
    <row r="313" spans="2:5" ht="15">
      <c r="B313" s="51" t="s">
        <v>58</v>
      </c>
      <c r="C313" s="35">
        <f>SUM(C303:C312)</f>
        <v>786.7</v>
      </c>
      <c r="D313" s="35">
        <f>SUM(D303:D312)</f>
        <v>1.549</v>
      </c>
      <c r="E313" s="55">
        <f>D313/C313</f>
        <v>0.0019689843650692765</v>
      </c>
    </row>
    <row r="314" spans="2:5" ht="15">
      <c r="B314" s="135" t="s">
        <v>71</v>
      </c>
      <c r="C314" s="138"/>
      <c r="D314" s="138"/>
      <c r="E314" s="139"/>
    </row>
    <row r="315" spans="2:5" ht="15">
      <c r="B315" s="29" t="s">
        <v>46</v>
      </c>
      <c r="C315" s="2">
        <v>5.95</v>
      </c>
      <c r="D315" s="2">
        <v>0.004</v>
      </c>
      <c r="E315" s="54">
        <f>D315/C315</f>
        <v>0.0006722689075630252</v>
      </c>
    </row>
    <row r="316" spans="2:5" ht="60">
      <c r="B316" s="17" t="s">
        <v>72</v>
      </c>
      <c r="C316" s="2">
        <v>199.95</v>
      </c>
      <c r="D316" s="2">
        <v>0</v>
      </c>
      <c r="E316" s="63">
        <f aca="true" t="shared" si="23" ref="E316:E329">D316/C316</f>
        <v>0</v>
      </c>
    </row>
    <row r="317" spans="2:5" ht="24.75">
      <c r="B317" s="29" t="s">
        <v>37</v>
      </c>
      <c r="C317" s="2">
        <v>273.8</v>
      </c>
      <c r="D317" s="2">
        <v>143.357</v>
      </c>
      <c r="E317" s="54">
        <f t="shared" si="23"/>
        <v>0.5235829072315559</v>
      </c>
    </row>
    <row r="318" spans="2:5" ht="15">
      <c r="B318" s="29" t="s">
        <v>22</v>
      </c>
      <c r="C318" s="2">
        <v>77.8</v>
      </c>
      <c r="D318" s="2">
        <v>2.748</v>
      </c>
      <c r="E318" s="54">
        <f t="shared" si="23"/>
        <v>0.035321336760925456</v>
      </c>
    </row>
    <row r="319" spans="2:5" ht="15">
      <c r="B319" s="29" t="s">
        <v>16</v>
      </c>
      <c r="C319" s="2">
        <v>4.98</v>
      </c>
      <c r="D319" s="2">
        <v>0</v>
      </c>
      <c r="E319" s="54">
        <f t="shared" si="23"/>
        <v>0</v>
      </c>
    </row>
    <row r="320" spans="2:5" ht="24.75">
      <c r="B320" s="29" t="s">
        <v>75</v>
      </c>
      <c r="C320" s="2">
        <v>165.5</v>
      </c>
      <c r="D320" s="2">
        <v>5.468</v>
      </c>
      <c r="E320" s="54">
        <f t="shared" si="23"/>
        <v>0.0330392749244713</v>
      </c>
    </row>
    <row r="321" spans="2:5" ht="15">
      <c r="B321" s="29" t="s">
        <v>48</v>
      </c>
      <c r="C321" s="2">
        <v>4.95</v>
      </c>
      <c r="D321" s="2">
        <v>0.155</v>
      </c>
      <c r="E321" s="54">
        <f t="shared" si="23"/>
        <v>0.031313131313131314</v>
      </c>
    </row>
    <row r="322" spans="2:5" ht="15">
      <c r="B322" s="29" t="s">
        <v>49</v>
      </c>
      <c r="C322" s="2">
        <v>17.95</v>
      </c>
      <c r="D322" s="2">
        <v>3.068</v>
      </c>
      <c r="E322" s="54">
        <f t="shared" si="23"/>
        <v>0.1709192200557103</v>
      </c>
    </row>
    <row r="323" spans="2:5" ht="15">
      <c r="B323" s="29" t="s">
        <v>146</v>
      </c>
      <c r="C323" s="2">
        <v>4.98</v>
      </c>
      <c r="D323" s="2">
        <v>0</v>
      </c>
      <c r="E323" s="54">
        <f t="shared" si="23"/>
        <v>0</v>
      </c>
    </row>
    <row r="324" spans="2:5" ht="24.75">
      <c r="B324" s="29" t="s">
        <v>20</v>
      </c>
      <c r="C324" s="2">
        <v>85.8</v>
      </c>
      <c r="D324" s="2">
        <v>3.652</v>
      </c>
      <c r="E324" s="54">
        <f t="shared" si="23"/>
        <v>0.04256410256410257</v>
      </c>
    </row>
    <row r="325" spans="2:5" ht="15">
      <c r="B325" s="29" t="s">
        <v>78</v>
      </c>
      <c r="C325" s="2">
        <v>75.7</v>
      </c>
      <c r="D325" s="2">
        <v>9.795</v>
      </c>
      <c r="E325" s="54">
        <f t="shared" si="23"/>
        <v>0.12939233817701454</v>
      </c>
    </row>
    <row r="326" spans="2:5" ht="24.75">
      <c r="B326" s="29" t="s">
        <v>40</v>
      </c>
      <c r="C326" s="2">
        <v>119.9</v>
      </c>
      <c r="D326" s="2">
        <v>0.126</v>
      </c>
      <c r="E326" s="54">
        <f t="shared" si="23"/>
        <v>0.0010508757297748124</v>
      </c>
    </row>
    <row r="327" spans="2:5" ht="15">
      <c r="B327" s="29" t="s">
        <v>19</v>
      </c>
      <c r="C327" s="2">
        <v>49.8</v>
      </c>
      <c r="D327" s="2">
        <v>11.843</v>
      </c>
      <c r="E327" s="54">
        <f t="shared" si="23"/>
        <v>0.23781124497991968</v>
      </c>
    </row>
    <row r="328" spans="2:5" ht="15">
      <c r="B328" s="29" t="s">
        <v>36</v>
      </c>
      <c r="C328" s="2">
        <v>4.95</v>
      </c>
      <c r="D328" s="2">
        <v>0.125</v>
      </c>
      <c r="E328" s="54">
        <f t="shared" si="23"/>
        <v>0.025252525252525252</v>
      </c>
    </row>
    <row r="329" spans="2:5" ht="15">
      <c r="B329" s="29" t="s">
        <v>131</v>
      </c>
      <c r="C329" s="2">
        <v>6.89</v>
      </c>
      <c r="D329" s="2">
        <v>0.085</v>
      </c>
      <c r="E329" s="54">
        <f t="shared" si="23"/>
        <v>0.012336719883889697</v>
      </c>
    </row>
    <row r="330" spans="2:5" ht="15">
      <c r="B330" s="51" t="s">
        <v>58</v>
      </c>
      <c r="C330" s="35">
        <f>SUM(C315:C329)</f>
        <v>1098.9000000000003</v>
      </c>
      <c r="D330" s="35">
        <f>SUM(D315:D329)</f>
        <v>180.42599999999996</v>
      </c>
      <c r="E330" s="55">
        <f>D330/C330</f>
        <v>0.1641878241878241</v>
      </c>
    </row>
    <row r="331" spans="2:5" ht="15">
      <c r="B331" s="135" t="s">
        <v>79</v>
      </c>
      <c r="C331" s="138"/>
      <c r="D331" s="138"/>
      <c r="E331" s="139"/>
    </row>
    <row r="332" spans="2:5" ht="24.75">
      <c r="B332" s="29" t="s">
        <v>37</v>
      </c>
      <c r="C332" s="2">
        <v>135</v>
      </c>
      <c r="D332" s="2">
        <v>18.397</v>
      </c>
      <c r="E332" s="54">
        <f>D332/C332</f>
        <v>0.13627407407407408</v>
      </c>
    </row>
    <row r="333" spans="2:5" ht="15">
      <c r="B333" s="29" t="s">
        <v>22</v>
      </c>
      <c r="C333" s="2">
        <v>68.25</v>
      </c>
      <c r="D333" s="2">
        <v>2.142</v>
      </c>
      <c r="E333" s="54">
        <f aca="true" t="shared" si="24" ref="E333:E342">D333/C333</f>
        <v>0.031384615384615386</v>
      </c>
    </row>
    <row r="334" spans="2:5" ht="15">
      <c r="B334" s="29" t="s">
        <v>74</v>
      </c>
      <c r="C334" s="2">
        <v>1</v>
      </c>
      <c r="D334" s="2">
        <v>0</v>
      </c>
      <c r="E334" s="54">
        <f t="shared" si="24"/>
        <v>0</v>
      </c>
    </row>
    <row r="335" spans="2:5" ht="15">
      <c r="B335" s="29" t="s">
        <v>16</v>
      </c>
      <c r="C335" s="2">
        <v>8.85</v>
      </c>
      <c r="D335" s="2">
        <v>0.069</v>
      </c>
      <c r="E335" s="54">
        <f t="shared" si="24"/>
        <v>0.0077966101694915265</v>
      </c>
    </row>
    <row r="336" spans="2:5" ht="15">
      <c r="B336" s="29" t="s">
        <v>49</v>
      </c>
      <c r="C336" s="2">
        <v>4.99</v>
      </c>
      <c r="D336" s="2">
        <v>0.066</v>
      </c>
      <c r="E336" s="54">
        <f t="shared" si="24"/>
        <v>0.013226452905811623</v>
      </c>
    </row>
    <row r="337" spans="2:5" ht="15">
      <c r="B337" s="29" t="s">
        <v>17</v>
      </c>
      <c r="C337" s="2">
        <v>1</v>
      </c>
      <c r="D337" s="2">
        <v>0</v>
      </c>
      <c r="E337" s="54">
        <f t="shared" si="24"/>
        <v>0</v>
      </c>
    </row>
    <row r="338" spans="2:5" ht="24.75">
      <c r="B338" s="29" t="s">
        <v>20</v>
      </c>
      <c r="C338" s="2">
        <v>63.5</v>
      </c>
      <c r="D338" s="2">
        <v>0.474</v>
      </c>
      <c r="E338" s="54">
        <f t="shared" si="24"/>
        <v>0.007464566929133858</v>
      </c>
    </row>
    <row r="339" spans="2:5" ht="24.75">
      <c r="B339" s="29" t="s">
        <v>40</v>
      </c>
      <c r="C339" s="2">
        <v>19.95</v>
      </c>
      <c r="D339" s="2">
        <v>0</v>
      </c>
      <c r="E339" s="54">
        <f>D339/C339</f>
        <v>0</v>
      </c>
    </row>
    <row r="340" spans="2:5" ht="15">
      <c r="B340" s="29" t="s">
        <v>19</v>
      </c>
      <c r="C340" s="2">
        <v>52.8</v>
      </c>
      <c r="D340" s="2">
        <v>4.635</v>
      </c>
      <c r="E340" s="54">
        <f>D340/C340</f>
        <v>0.08778409090909091</v>
      </c>
    </row>
    <row r="341" spans="2:5" ht="15">
      <c r="B341" s="29" t="s">
        <v>36</v>
      </c>
      <c r="C341" s="2">
        <v>4.99</v>
      </c>
      <c r="D341" s="2">
        <v>0.026</v>
      </c>
      <c r="E341" s="54">
        <f>D341/C341</f>
        <v>0.0052104208416833666</v>
      </c>
    </row>
    <row r="342" spans="2:5" ht="15">
      <c r="B342" s="29" t="s">
        <v>131</v>
      </c>
      <c r="C342" s="2">
        <v>2.97</v>
      </c>
      <c r="D342" s="2">
        <v>0</v>
      </c>
      <c r="E342" s="54">
        <f t="shared" si="24"/>
        <v>0</v>
      </c>
    </row>
    <row r="343" spans="2:5" ht="15">
      <c r="B343" s="51" t="s">
        <v>58</v>
      </c>
      <c r="C343" s="35">
        <f>SUM(C332:C342)</f>
        <v>363.30000000000007</v>
      </c>
      <c r="D343" s="35">
        <f>SUM(D332:D342)</f>
        <v>25.808999999999994</v>
      </c>
      <c r="E343" s="55">
        <f>D343/C343</f>
        <v>0.07104046242774563</v>
      </c>
    </row>
    <row r="344" spans="2:5" ht="15">
      <c r="B344" s="135" t="s">
        <v>81</v>
      </c>
      <c r="C344" s="138"/>
      <c r="D344" s="138"/>
      <c r="E344" s="139"/>
    </row>
    <row r="345" spans="2:5" ht="24.75">
      <c r="B345" s="29" t="s">
        <v>37</v>
      </c>
      <c r="C345" s="2">
        <v>65.7</v>
      </c>
      <c r="D345" s="2">
        <v>7.07</v>
      </c>
      <c r="E345" s="54">
        <f aca="true" t="shared" si="25" ref="E345:E350">D345/C345</f>
        <v>0.1076103500761035</v>
      </c>
    </row>
    <row r="346" spans="2:5" ht="15">
      <c r="B346" s="29" t="s">
        <v>22</v>
      </c>
      <c r="C346" s="2">
        <v>13.85</v>
      </c>
      <c r="D346" s="2">
        <v>0.023</v>
      </c>
      <c r="E346" s="54">
        <f t="shared" si="25"/>
        <v>0.0016606498194945848</v>
      </c>
    </row>
    <row r="347" spans="2:5" ht="15">
      <c r="B347" s="29" t="s">
        <v>16</v>
      </c>
      <c r="C347" s="2">
        <v>11.95</v>
      </c>
      <c r="D347" s="2">
        <v>0.279</v>
      </c>
      <c r="E347" s="54">
        <f t="shared" si="25"/>
        <v>0.02334728033472804</v>
      </c>
    </row>
    <row r="348" spans="2:5" ht="15">
      <c r="B348" s="29" t="s">
        <v>49</v>
      </c>
      <c r="C348" s="2">
        <v>7.95</v>
      </c>
      <c r="D348" s="2">
        <v>0</v>
      </c>
      <c r="E348" s="54">
        <f t="shared" si="25"/>
        <v>0</v>
      </c>
    </row>
    <row r="349" spans="2:5" ht="24.75">
      <c r="B349" s="29" t="s">
        <v>20</v>
      </c>
      <c r="C349" s="2">
        <v>32.8</v>
      </c>
      <c r="D349" s="2">
        <v>0.091</v>
      </c>
      <c r="E349" s="54">
        <f t="shared" si="25"/>
        <v>0.0027743902439024393</v>
      </c>
    </row>
    <row r="350" spans="2:5" ht="24.75">
      <c r="B350" s="29" t="s">
        <v>40</v>
      </c>
      <c r="C350" s="2">
        <v>4.99</v>
      </c>
      <c r="D350" s="2">
        <v>0</v>
      </c>
      <c r="E350" s="54">
        <f t="shared" si="25"/>
        <v>0</v>
      </c>
    </row>
    <row r="351" spans="2:5" ht="15">
      <c r="B351" s="29" t="s">
        <v>19</v>
      </c>
      <c r="C351" s="2">
        <v>19.95</v>
      </c>
      <c r="D351" s="2">
        <v>1.887</v>
      </c>
      <c r="E351" s="54">
        <v>0</v>
      </c>
    </row>
    <row r="352" spans="2:5" ht="15">
      <c r="B352" s="29" t="s">
        <v>36</v>
      </c>
      <c r="C352" s="2">
        <v>4.99</v>
      </c>
      <c r="D352" s="2">
        <v>0</v>
      </c>
      <c r="E352" s="54">
        <v>0</v>
      </c>
    </row>
    <row r="353" spans="2:5" ht="15">
      <c r="B353" s="29" t="s">
        <v>131</v>
      </c>
      <c r="C353" s="2">
        <v>1.98</v>
      </c>
      <c r="D353" s="2">
        <v>0</v>
      </c>
      <c r="E353" s="54">
        <v>0</v>
      </c>
    </row>
    <row r="354" spans="2:5" ht="15">
      <c r="B354" s="51" t="s">
        <v>58</v>
      </c>
      <c r="C354" s="35">
        <f>SUM(C345:C353)</f>
        <v>164.16</v>
      </c>
      <c r="D354" s="35">
        <f>SUM(D345:D353)</f>
        <v>9.35</v>
      </c>
      <c r="E354" s="55">
        <f>D354/C354</f>
        <v>0.05695662768031189</v>
      </c>
    </row>
    <row r="355" spans="2:5" ht="15">
      <c r="B355" s="135" t="s">
        <v>82</v>
      </c>
      <c r="C355" s="138"/>
      <c r="D355" s="138"/>
      <c r="E355" s="139"/>
    </row>
    <row r="356" spans="2:5" ht="60.75">
      <c r="B356" s="29" t="s">
        <v>72</v>
      </c>
      <c r="C356" s="2">
        <v>4.99</v>
      </c>
      <c r="D356" s="2">
        <v>0</v>
      </c>
      <c r="E356" s="54">
        <f aca="true" t="shared" si="26" ref="E356:E370">D356/C356</f>
        <v>0</v>
      </c>
    </row>
    <row r="357" spans="2:5" ht="24.75">
      <c r="B357" s="29" t="s">
        <v>37</v>
      </c>
      <c r="C357" s="2">
        <v>129.7</v>
      </c>
      <c r="D357" s="2">
        <v>0.7272</v>
      </c>
      <c r="E357" s="54">
        <f t="shared" si="26"/>
        <v>0.005606784888203547</v>
      </c>
    </row>
    <row r="358" spans="2:5" ht="15">
      <c r="B358" s="29" t="s">
        <v>22</v>
      </c>
      <c r="C358" s="2">
        <v>119.85</v>
      </c>
      <c r="D358" s="2">
        <v>0</v>
      </c>
      <c r="E358" s="54">
        <f t="shared" si="26"/>
        <v>0</v>
      </c>
    </row>
    <row r="359" spans="2:5" ht="15">
      <c r="B359" s="29" t="s">
        <v>38</v>
      </c>
      <c r="C359" s="2">
        <v>9.99</v>
      </c>
      <c r="D359" s="2">
        <v>0</v>
      </c>
      <c r="E359" s="54">
        <f t="shared" si="26"/>
        <v>0</v>
      </c>
    </row>
    <row r="360" spans="2:5" ht="15">
      <c r="B360" s="29" t="s">
        <v>16</v>
      </c>
      <c r="C360" s="2">
        <v>34.98</v>
      </c>
      <c r="D360" s="2">
        <v>0</v>
      </c>
      <c r="E360" s="54">
        <f t="shared" si="26"/>
        <v>0</v>
      </c>
    </row>
    <row r="361" spans="2:5" ht="15">
      <c r="B361" s="29" t="s">
        <v>48</v>
      </c>
      <c r="C361" s="2">
        <v>2.99</v>
      </c>
      <c r="D361" s="2">
        <v>0</v>
      </c>
      <c r="E361" s="54">
        <f t="shared" si="26"/>
        <v>0</v>
      </c>
    </row>
    <row r="362" spans="2:5" ht="15">
      <c r="B362" s="29" t="s">
        <v>49</v>
      </c>
      <c r="C362" s="2">
        <v>34.95</v>
      </c>
      <c r="D362" s="2">
        <v>0</v>
      </c>
      <c r="E362" s="54">
        <f t="shared" si="26"/>
        <v>0</v>
      </c>
    </row>
    <row r="363" spans="2:5" ht="15">
      <c r="B363" s="29" t="s">
        <v>146</v>
      </c>
      <c r="C363" s="2">
        <v>4.98</v>
      </c>
      <c r="D363" s="2">
        <v>0</v>
      </c>
      <c r="E363" s="54">
        <f t="shared" si="26"/>
        <v>0</v>
      </c>
    </row>
    <row r="364" spans="2:5" ht="15">
      <c r="B364" s="29" t="s">
        <v>76</v>
      </c>
      <c r="C364" s="2">
        <v>2.99</v>
      </c>
      <c r="D364" s="2">
        <v>0</v>
      </c>
      <c r="E364" s="54">
        <f t="shared" si="26"/>
        <v>0</v>
      </c>
    </row>
    <row r="365" spans="2:5" ht="15">
      <c r="B365" s="29" t="s">
        <v>77</v>
      </c>
      <c r="C365" s="2">
        <v>2.99</v>
      </c>
      <c r="D365" s="2">
        <v>0</v>
      </c>
      <c r="E365" s="54">
        <f t="shared" si="26"/>
        <v>0</v>
      </c>
    </row>
    <row r="366" spans="2:5" ht="24.75">
      <c r="B366" s="29" t="s">
        <v>39</v>
      </c>
      <c r="C366" s="2">
        <v>9.95</v>
      </c>
      <c r="D366" s="2">
        <v>0.0479</v>
      </c>
      <c r="E366" s="54">
        <f t="shared" si="26"/>
        <v>0.004814070351758794</v>
      </c>
    </row>
    <row r="367" spans="2:5" ht="15">
      <c r="B367" s="29" t="s">
        <v>112</v>
      </c>
      <c r="C367" s="2">
        <v>209.8</v>
      </c>
      <c r="D367" s="2">
        <v>0</v>
      </c>
      <c r="E367" s="54">
        <f t="shared" si="26"/>
        <v>0</v>
      </c>
    </row>
    <row r="368" spans="2:5" ht="24.75">
      <c r="B368" s="29" t="s">
        <v>40</v>
      </c>
      <c r="C368" s="2">
        <v>14.98</v>
      </c>
      <c r="D368" s="2">
        <v>0</v>
      </c>
      <c r="E368" s="54">
        <f t="shared" si="26"/>
        <v>0</v>
      </c>
    </row>
    <row r="369" spans="2:5" ht="15">
      <c r="B369" s="29" t="s">
        <v>19</v>
      </c>
      <c r="C369" s="2">
        <v>49.95</v>
      </c>
      <c r="D369" s="2">
        <v>0.0067</v>
      </c>
      <c r="E369" s="54">
        <f t="shared" si="26"/>
        <v>0.00013413413413413414</v>
      </c>
    </row>
    <row r="370" spans="2:5" ht="15">
      <c r="B370" s="29" t="s">
        <v>36</v>
      </c>
      <c r="C370" s="2">
        <v>14.99</v>
      </c>
      <c r="D370" s="2">
        <v>0</v>
      </c>
      <c r="E370" s="54">
        <f t="shared" si="26"/>
        <v>0</v>
      </c>
    </row>
    <row r="371" spans="2:5" ht="15">
      <c r="B371" s="29" t="s">
        <v>131</v>
      </c>
      <c r="C371" s="2">
        <v>6.93</v>
      </c>
      <c r="D371" s="2">
        <v>0</v>
      </c>
      <c r="E371" s="54">
        <v>0</v>
      </c>
    </row>
    <row r="372" spans="2:5" ht="15">
      <c r="B372" s="51" t="s">
        <v>58</v>
      </c>
      <c r="C372" s="35">
        <f>SUM(C356:C371)</f>
        <v>655.0100000000001</v>
      </c>
      <c r="D372" s="35">
        <f>SUM(D356:D371)</f>
        <v>0.7817999999999999</v>
      </c>
      <c r="E372" s="55">
        <f>D372/C372</f>
        <v>0.0011935695638234528</v>
      </c>
    </row>
    <row r="373" spans="2:5" ht="15">
      <c r="B373" s="135" t="s">
        <v>84</v>
      </c>
      <c r="C373" s="138"/>
      <c r="D373" s="138"/>
      <c r="E373" s="139"/>
    </row>
    <row r="374" spans="2:5" ht="24.75">
      <c r="B374" s="29" t="s">
        <v>73</v>
      </c>
      <c r="C374" s="2">
        <v>1</v>
      </c>
      <c r="D374" s="2">
        <v>0</v>
      </c>
      <c r="E374" s="54">
        <f aca="true" t="shared" si="27" ref="E374:E391">D374/C374</f>
        <v>0</v>
      </c>
    </row>
    <row r="375" spans="2:5" ht="24.75">
      <c r="B375" s="91" t="s">
        <v>37</v>
      </c>
      <c r="C375" s="87">
        <v>69.6</v>
      </c>
      <c r="D375" s="87">
        <v>49.819</v>
      </c>
      <c r="E375" s="92">
        <f t="shared" si="27"/>
        <v>0.7157902298850576</v>
      </c>
    </row>
    <row r="376" spans="2:5" ht="15">
      <c r="B376" s="29" t="s">
        <v>22</v>
      </c>
      <c r="C376" s="2">
        <v>39.7</v>
      </c>
      <c r="D376" s="2">
        <v>26.289</v>
      </c>
      <c r="E376" s="54">
        <f t="shared" si="27"/>
        <v>0.662191435768262</v>
      </c>
    </row>
    <row r="377" spans="2:5" ht="15">
      <c r="B377" s="91" t="s">
        <v>74</v>
      </c>
      <c r="C377" s="87">
        <v>4.99</v>
      </c>
      <c r="D377" s="87">
        <v>3.543</v>
      </c>
      <c r="E377" s="92">
        <f t="shared" si="27"/>
        <v>0.7100200400801603</v>
      </c>
    </row>
    <row r="378" spans="2:5" ht="15">
      <c r="B378" s="29" t="s">
        <v>16</v>
      </c>
      <c r="C378" s="2">
        <v>29.8</v>
      </c>
      <c r="D378" s="2">
        <v>18.837</v>
      </c>
      <c r="E378" s="54">
        <f t="shared" si="27"/>
        <v>0.6321140939597315</v>
      </c>
    </row>
    <row r="379" spans="2:5" ht="24.75">
      <c r="B379" s="29" t="s">
        <v>75</v>
      </c>
      <c r="C379" s="2">
        <v>4.99</v>
      </c>
      <c r="D379" s="2">
        <v>3.296</v>
      </c>
      <c r="E379" s="54">
        <f t="shared" si="27"/>
        <v>0.6605210420841683</v>
      </c>
    </row>
    <row r="380" spans="2:5" ht="15">
      <c r="B380" s="29" t="s">
        <v>48</v>
      </c>
      <c r="C380" s="2">
        <v>9.99</v>
      </c>
      <c r="D380" s="2">
        <v>6.884</v>
      </c>
      <c r="E380" s="54">
        <f t="shared" si="27"/>
        <v>0.6890890890890891</v>
      </c>
    </row>
    <row r="381" spans="2:5" ht="15">
      <c r="B381" s="29" t="s">
        <v>49</v>
      </c>
      <c r="C381" s="2">
        <v>19.8</v>
      </c>
      <c r="D381" s="2">
        <v>12.738</v>
      </c>
      <c r="E381" s="54">
        <f t="shared" si="27"/>
        <v>0.6433333333333333</v>
      </c>
    </row>
    <row r="382" spans="2:5" ht="15">
      <c r="B382" s="29" t="s">
        <v>17</v>
      </c>
      <c r="C382" s="2">
        <v>4.99</v>
      </c>
      <c r="D382" s="2">
        <v>0</v>
      </c>
      <c r="E382" s="54">
        <f t="shared" si="27"/>
        <v>0</v>
      </c>
    </row>
    <row r="383" spans="2:5" ht="15">
      <c r="B383" s="29" t="s">
        <v>80</v>
      </c>
      <c r="C383" s="2">
        <v>4.99</v>
      </c>
      <c r="D383" s="2">
        <v>0</v>
      </c>
      <c r="E383" s="54">
        <f t="shared" si="27"/>
        <v>0</v>
      </c>
    </row>
    <row r="384" spans="2:5" ht="15">
      <c r="B384" s="29" t="s">
        <v>146</v>
      </c>
      <c r="C384" s="2">
        <v>4.98</v>
      </c>
      <c r="D384" s="2">
        <v>0</v>
      </c>
      <c r="E384" s="54">
        <f t="shared" si="27"/>
        <v>0</v>
      </c>
    </row>
    <row r="385" spans="2:5" ht="15">
      <c r="B385" s="29" t="s">
        <v>76</v>
      </c>
      <c r="C385" s="2">
        <v>1</v>
      </c>
      <c r="D385" s="2">
        <v>0</v>
      </c>
      <c r="E385" s="54">
        <f t="shared" si="27"/>
        <v>0</v>
      </c>
    </row>
    <row r="386" spans="2:5" ht="15">
      <c r="B386" s="29" t="s">
        <v>77</v>
      </c>
      <c r="C386" s="2">
        <v>4.99</v>
      </c>
      <c r="D386" s="2">
        <v>0</v>
      </c>
      <c r="E386" s="54">
        <f t="shared" si="27"/>
        <v>0</v>
      </c>
    </row>
    <row r="387" spans="2:5" ht="15">
      <c r="B387" s="29" t="s">
        <v>83</v>
      </c>
      <c r="C387" s="2">
        <v>4.99</v>
      </c>
      <c r="D387" s="2">
        <v>0</v>
      </c>
      <c r="E387" s="54">
        <f t="shared" si="27"/>
        <v>0</v>
      </c>
    </row>
    <row r="388" spans="2:5" ht="24.75">
      <c r="B388" s="29" t="s">
        <v>39</v>
      </c>
      <c r="C388" s="2">
        <v>9.95</v>
      </c>
      <c r="D388" s="2">
        <v>6.924</v>
      </c>
      <c r="E388" s="54">
        <f t="shared" si="27"/>
        <v>0.6958793969849247</v>
      </c>
    </row>
    <row r="389" spans="2:5" ht="24.75">
      <c r="B389" s="29" t="s">
        <v>20</v>
      </c>
      <c r="C389" s="2">
        <v>39.85</v>
      </c>
      <c r="D389" s="2">
        <v>26.062</v>
      </c>
      <c r="E389" s="54">
        <f t="shared" si="27"/>
        <v>0.6540025094102886</v>
      </c>
    </row>
    <row r="390" spans="2:5" ht="15">
      <c r="B390" s="91" t="s">
        <v>78</v>
      </c>
      <c r="C390" s="87">
        <v>4.99</v>
      </c>
      <c r="D390" s="87">
        <v>3.565</v>
      </c>
      <c r="E390" s="92">
        <f t="shared" si="27"/>
        <v>0.7144288577154309</v>
      </c>
    </row>
    <row r="391" spans="2:5" ht="24.75">
      <c r="B391" s="29" t="s">
        <v>40</v>
      </c>
      <c r="C391" s="2">
        <v>19.99</v>
      </c>
      <c r="D391" s="2">
        <v>0</v>
      </c>
      <c r="E391" s="54">
        <f t="shared" si="27"/>
        <v>0</v>
      </c>
    </row>
    <row r="392" spans="2:5" ht="15">
      <c r="B392" s="29" t="s">
        <v>19</v>
      </c>
      <c r="C392" s="2">
        <v>19.9</v>
      </c>
      <c r="D392" s="2">
        <v>13.914</v>
      </c>
      <c r="E392" s="54">
        <v>0</v>
      </c>
    </row>
    <row r="393" spans="2:5" ht="15">
      <c r="B393" s="29" t="s">
        <v>36</v>
      </c>
      <c r="C393" s="2">
        <v>4.99</v>
      </c>
      <c r="D393" s="2">
        <v>3.155</v>
      </c>
      <c r="E393" s="54">
        <v>0</v>
      </c>
    </row>
    <row r="394" spans="2:5" ht="15">
      <c r="B394" s="29" t="s">
        <v>131</v>
      </c>
      <c r="C394" s="2">
        <v>3.96</v>
      </c>
      <c r="D394" s="2">
        <v>0</v>
      </c>
      <c r="E394" s="54">
        <v>0</v>
      </c>
    </row>
    <row r="395" spans="2:5" ht="15">
      <c r="B395" s="51" t="s">
        <v>58</v>
      </c>
      <c r="C395" s="35">
        <f>SUM(C374:C394)</f>
        <v>309.44</v>
      </c>
      <c r="D395" s="35">
        <f>SUM(D374:D394)</f>
        <v>175.026</v>
      </c>
      <c r="E395" s="55">
        <f>D395/C395</f>
        <v>0.5656217683557394</v>
      </c>
    </row>
    <row r="396" spans="2:5" ht="15">
      <c r="B396" s="135" t="s">
        <v>85</v>
      </c>
      <c r="C396" s="138"/>
      <c r="D396" s="138"/>
      <c r="E396" s="139"/>
    </row>
    <row r="397" spans="2:5" ht="24.75">
      <c r="B397" s="29" t="s">
        <v>37</v>
      </c>
      <c r="C397" s="2">
        <v>104.65</v>
      </c>
      <c r="D397" s="2">
        <v>46.441</v>
      </c>
      <c r="E397" s="54">
        <f aca="true" t="shared" si="28" ref="E397:E411">D397/C397</f>
        <v>0.443774486383182</v>
      </c>
    </row>
    <row r="398" spans="2:5" ht="15">
      <c r="B398" s="29" t="s">
        <v>22</v>
      </c>
      <c r="C398" s="2">
        <v>124.85</v>
      </c>
      <c r="D398" s="2">
        <v>3.322</v>
      </c>
      <c r="E398" s="54">
        <f t="shared" si="28"/>
        <v>0.026607929515418505</v>
      </c>
    </row>
    <row r="399" spans="2:5" ht="15">
      <c r="B399" s="29" t="s">
        <v>74</v>
      </c>
      <c r="C399" s="2">
        <v>4.99</v>
      </c>
      <c r="D399" s="2">
        <v>0.54</v>
      </c>
      <c r="E399" s="54">
        <f t="shared" si="28"/>
        <v>0.10821643286573146</v>
      </c>
    </row>
    <row r="400" spans="2:5" ht="15">
      <c r="B400" s="29" t="s">
        <v>16</v>
      </c>
      <c r="C400" s="2">
        <v>4.95</v>
      </c>
      <c r="D400" s="2">
        <v>0.034</v>
      </c>
      <c r="E400" s="54">
        <f t="shared" si="28"/>
        <v>0.006868686868686869</v>
      </c>
    </row>
    <row r="401" spans="2:5" ht="24.75">
      <c r="B401" s="29" t="s">
        <v>75</v>
      </c>
      <c r="C401" s="2">
        <v>23.85</v>
      </c>
      <c r="D401" s="2">
        <v>4.862</v>
      </c>
      <c r="E401" s="54">
        <f t="shared" si="28"/>
        <v>0.20385744234800837</v>
      </c>
    </row>
    <row r="402" spans="2:5" ht="15">
      <c r="B402" s="29" t="s">
        <v>48</v>
      </c>
      <c r="C402" s="2">
        <v>16.99</v>
      </c>
      <c r="D402" s="2">
        <v>1.311</v>
      </c>
      <c r="E402" s="54">
        <f t="shared" si="28"/>
        <v>0.07716303708063567</v>
      </c>
    </row>
    <row r="403" spans="2:5" ht="15">
      <c r="B403" s="29" t="s">
        <v>49</v>
      </c>
      <c r="C403" s="2">
        <v>30.95</v>
      </c>
      <c r="D403" s="2">
        <v>4.175</v>
      </c>
      <c r="E403" s="54">
        <f t="shared" si="28"/>
        <v>0.13489499192245558</v>
      </c>
    </row>
    <row r="404" spans="2:5" ht="15">
      <c r="B404" s="29" t="s">
        <v>41</v>
      </c>
      <c r="C404" s="2">
        <v>1</v>
      </c>
      <c r="D404" s="2">
        <v>0</v>
      </c>
      <c r="E404" s="54">
        <f t="shared" si="28"/>
        <v>0</v>
      </c>
    </row>
    <row r="405" spans="2:5" ht="15">
      <c r="B405" s="29" t="s">
        <v>77</v>
      </c>
      <c r="C405" s="2">
        <v>4.95</v>
      </c>
      <c r="D405" s="2">
        <v>0.132</v>
      </c>
      <c r="E405" s="54">
        <f t="shared" si="28"/>
        <v>0.02666666666666667</v>
      </c>
    </row>
    <row r="406" spans="2:5" ht="24.75">
      <c r="B406" s="29" t="s">
        <v>20</v>
      </c>
      <c r="C406" s="2">
        <v>38.85</v>
      </c>
      <c r="D406" s="2">
        <v>2.781</v>
      </c>
      <c r="E406" s="54">
        <f t="shared" si="28"/>
        <v>0.07158301158301159</v>
      </c>
    </row>
    <row r="407" spans="2:5" ht="15">
      <c r="B407" s="29" t="s">
        <v>78</v>
      </c>
      <c r="C407" s="2">
        <v>4.95</v>
      </c>
      <c r="D407" s="2">
        <v>0.318</v>
      </c>
      <c r="E407" s="54">
        <f t="shared" si="28"/>
        <v>0.06424242424242424</v>
      </c>
    </row>
    <row r="408" spans="2:5" ht="24.75">
      <c r="B408" s="29" t="s">
        <v>40</v>
      </c>
      <c r="C408" s="2">
        <v>9.95</v>
      </c>
      <c r="D408" s="2">
        <v>0</v>
      </c>
      <c r="E408" s="54">
        <f t="shared" si="28"/>
        <v>0</v>
      </c>
    </row>
    <row r="409" spans="2:5" ht="15">
      <c r="B409" s="29" t="s">
        <v>19</v>
      </c>
      <c r="C409" s="2">
        <v>39.85</v>
      </c>
      <c r="D409" s="2">
        <v>3.402</v>
      </c>
      <c r="E409" s="54">
        <f t="shared" si="28"/>
        <v>0.08537013801756588</v>
      </c>
    </row>
    <row r="410" spans="2:5" ht="15">
      <c r="B410" s="29" t="s">
        <v>36</v>
      </c>
      <c r="C410" s="2">
        <v>9.95</v>
      </c>
      <c r="D410" s="2">
        <v>1.491</v>
      </c>
      <c r="E410" s="54">
        <f t="shared" si="28"/>
        <v>0.1498492462311558</v>
      </c>
    </row>
    <row r="411" spans="2:5" ht="15">
      <c r="B411" s="29" t="s">
        <v>131</v>
      </c>
      <c r="C411" s="2">
        <v>5.94</v>
      </c>
      <c r="D411" s="2">
        <v>0.014</v>
      </c>
      <c r="E411" s="54">
        <f t="shared" si="28"/>
        <v>0.0023569023569023568</v>
      </c>
    </row>
    <row r="412" spans="2:5" ht="15">
      <c r="B412" s="51" t="s">
        <v>58</v>
      </c>
      <c r="C412" s="35">
        <f>SUM(C397:C411)</f>
        <v>426.67</v>
      </c>
      <c r="D412" s="35">
        <f>SUM(D397:D411)</f>
        <v>68.823</v>
      </c>
      <c r="E412" s="55">
        <f>D412/C412</f>
        <v>0.16130264607307754</v>
      </c>
    </row>
    <row r="413" spans="2:5" ht="15">
      <c r="B413" s="135" t="s">
        <v>87</v>
      </c>
      <c r="C413" s="138"/>
      <c r="D413" s="138"/>
      <c r="E413" s="139"/>
    </row>
    <row r="414" spans="2:5" ht="15">
      <c r="B414" s="29" t="s">
        <v>86</v>
      </c>
      <c r="C414" s="53">
        <v>12.548</v>
      </c>
      <c r="D414" s="53">
        <v>0</v>
      </c>
      <c r="E414" s="54">
        <f>D414/C414</f>
        <v>0</v>
      </c>
    </row>
    <row r="415" spans="2:5" ht="15">
      <c r="B415" s="29" t="s">
        <v>22</v>
      </c>
      <c r="C415" s="53">
        <v>97.016</v>
      </c>
      <c r="D415" s="53">
        <v>0</v>
      </c>
      <c r="E415" s="54">
        <f aca="true" t="shared" si="29" ref="E415:E424">D415/C415</f>
        <v>0</v>
      </c>
    </row>
    <row r="416" spans="2:5" ht="15">
      <c r="B416" s="29" t="s">
        <v>38</v>
      </c>
      <c r="C416" s="53">
        <v>4.172</v>
      </c>
      <c r="D416" s="53">
        <v>0</v>
      </c>
      <c r="E416" s="54">
        <f t="shared" si="29"/>
        <v>0</v>
      </c>
    </row>
    <row r="417" spans="2:5" ht="15">
      <c r="B417" s="29" t="s">
        <v>74</v>
      </c>
      <c r="C417" s="53">
        <v>1.759</v>
      </c>
      <c r="D417" s="53">
        <v>0</v>
      </c>
      <c r="E417" s="54">
        <f t="shared" si="29"/>
        <v>0</v>
      </c>
    </row>
    <row r="418" spans="2:5" ht="15">
      <c r="B418" s="29" t="s">
        <v>16</v>
      </c>
      <c r="C418" s="53">
        <v>2.255</v>
      </c>
      <c r="D418" s="53">
        <v>0</v>
      </c>
      <c r="E418" s="54">
        <f t="shared" si="29"/>
        <v>0</v>
      </c>
    </row>
    <row r="419" spans="2:5" ht="24.75">
      <c r="B419" s="29" t="s">
        <v>75</v>
      </c>
      <c r="C419" s="53">
        <v>13.459</v>
      </c>
      <c r="D419" s="53">
        <v>0</v>
      </c>
      <c r="E419" s="54">
        <f t="shared" si="29"/>
        <v>0</v>
      </c>
    </row>
    <row r="420" spans="2:5" ht="15">
      <c r="B420" s="29" t="s">
        <v>48</v>
      </c>
      <c r="C420" s="53">
        <v>142.896</v>
      </c>
      <c r="D420" s="53">
        <v>0</v>
      </c>
      <c r="E420" s="54">
        <f t="shared" si="29"/>
        <v>0</v>
      </c>
    </row>
    <row r="421" spans="2:5" ht="15">
      <c r="B421" s="29" t="s">
        <v>49</v>
      </c>
      <c r="C421" s="2">
        <v>11.394</v>
      </c>
      <c r="D421" s="53">
        <v>0</v>
      </c>
      <c r="E421" s="54">
        <f t="shared" si="29"/>
        <v>0</v>
      </c>
    </row>
    <row r="422" spans="2:5" ht="24.75">
      <c r="B422" s="29" t="s">
        <v>20</v>
      </c>
      <c r="C422" s="2">
        <v>47.325</v>
      </c>
      <c r="D422" s="53">
        <v>0</v>
      </c>
      <c r="E422" s="54">
        <f t="shared" si="29"/>
        <v>0</v>
      </c>
    </row>
    <row r="423" spans="2:5" ht="15">
      <c r="B423" s="29" t="s">
        <v>78</v>
      </c>
      <c r="C423" s="2">
        <v>13.483</v>
      </c>
      <c r="D423" s="53">
        <v>0</v>
      </c>
      <c r="E423" s="54">
        <f t="shared" si="29"/>
        <v>0</v>
      </c>
    </row>
    <row r="424" spans="2:5" ht="15">
      <c r="B424" s="64" t="s">
        <v>36</v>
      </c>
      <c r="C424" s="2">
        <v>10.104</v>
      </c>
      <c r="D424" s="53">
        <v>0</v>
      </c>
      <c r="E424" s="54">
        <f t="shared" si="29"/>
        <v>0</v>
      </c>
    </row>
    <row r="425" spans="2:5" ht="15">
      <c r="B425" s="56" t="s">
        <v>58</v>
      </c>
      <c r="C425" s="35">
        <f>SUM(C414:C424)</f>
        <v>356.411</v>
      </c>
      <c r="D425" s="35">
        <f>SUM(D414:D424)</f>
        <v>0</v>
      </c>
      <c r="E425" s="55">
        <f>D425/C425</f>
        <v>0</v>
      </c>
    </row>
    <row r="426" spans="2:5" ht="15">
      <c r="B426" s="135" t="s">
        <v>88</v>
      </c>
      <c r="C426" s="138"/>
      <c r="D426" s="138"/>
      <c r="E426" s="139"/>
    </row>
    <row r="427" spans="2:5" ht="15">
      <c r="B427" s="29" t="s">
        <v>86</v>
      </c>
      <c r="C427" s="2">
        <v>1.215</v>
      </c>
      <c r="D427" s="2">
        <v>0</v>
      </c>
      <c r="E427" s="54">
        <f>D427/C427</f>
        <v>0</v>
      </c>
    </row>
    <row r="428" spans="2:5" ht="15">
      <c r="B428" s="29" t="s">
        <v>22</v>
      </c>
      <c r="C428" s="2">
        <v>9.383</v>
      </c>
      <c r="D428" s="2">
        <v>0</v>
      </c>
      <c r="E428" s="54">
        <f aca="true" t="shared" si="30" ref="E428:E435">D428/C428</f>
        <v>0</v>
      </c>
    </row>
    <row r="429" spans="2:5" ht="24.75">
      <c r="B429" s="29" t="s">
        <v>75</v>
      </c>
      <c r="C429" s="2">
        <v>1.304</v>
      </c>
      <c r="D429" s="2">
        <v>0</v>
      </c>
      <c r="E429" s="54">
        <f t="shared" si="30"/>
        <v>0</v>
      </c>
    </row>
    <row r="430" spans="2:5" ht="15">
      <c r="B430" s="29" t="s">
        <v>48</v>
      </c>
      <c r="C430" s="2">
        <v>13.833</v>
      </c>
      <c r="D430" s="2">
        <v>0</v>
      </c>
      <c r="E430" s="54">
        <f t="shared" si="30"/>
        <v>0</v>
      </c>
    </row>
    <row r="431" spans="2:5" ht="15">
      <c r="B431" s="29" t="s">
        <v>49</v>
      </c>
      <c r="C431" s="2">
        <v>1.103</v>
      </c>
      <c r="D431" s="2">
        <v>0</v>
      </c>
      <c r="E431" s="54">
        <f t="shared" si="30"/>
        <v>0</v>
      </c>
    </row>
    <row r="432" spans="2:5" ht="24.75">
      <c r="B432" s="29" t="s">
        <v>20</v>
      </c>
      <c r="C432" s="2">
        <v>4.546</v>
      </c>
      <c r="D432" s="2">
        <v>0</v>
      </c>
      <c r="E432" s="54">
        <f t="shared" si="30"/>
        <v>0</v>
      </c>
    </row>
    <row r="433" spans="2:5" ht="15">
      <c r="B433" s="29" t="s">
        <v>78</v>
      </c>
      <c r="C433" s="2">
        <v>1.296</v>
      </c>
      <c r="D433" s="2">
        <v>0</v>
      </c>
      <c r="E433" s="54">
        <f t="shared" si="30"/>
        <v>0</v>
      </c>
    </row>
    <row r="434" spans="2:5" ht="15">
      <c r="B434" s="29" t="s">
        <v>36</v>
      </c>
      <c r="C434" s="2">
        <v>0.981</v>
      </c>
      <c r="D434" s="2">
        <v>0</v>
      </c>
      <c r="E434" s="54">
        <f t="shared" si="30"/>
        <v>0</v>
      </c>
    </row>
    <row r="435" spans="2:5" ht="15">
      <c r="B435" s="29" t="s">
        <v>131</v>
      </c>
      <c r="C435" s="2">
        <v>0.792</v>
      </c>
      <c r="D435" s="2">
        <v>0</v>
      </c>
      <c r="E435" s="54">
        <f t="shared" si="30"/>
        <v>0</v>
      </c>
    </row>
    <row r="436" spans="2:5" ht="15">
      <c r="B436" s="51" t="s">
        <v>58</v>
      </c>
      <c r="C436" s="35">
        <f>SUM(C427:C435)</f>
        <v>34.453</v>
      </c>
      <c r="D436" s="35">
        <f>SUM(D427:D435)</f>
        <v>0</v>
      </c>
      <c r="E436" s="55">
        <f>D436/C436</f>
        <v>0</v>
      </c>
    </row>
    <row r="437" spans="2:5" ht="36">
      <c r="B437" s="57" t="s">
        <v>89</v>
      </c>
      <c r="C437" s="35">
        <f>C436+C425+C412+C395+C372+C354+C343+C330+C313</f>
        <v>4195.044000000001</v>
      </c>
      <c r="D437" s="35">
        <f>D436+D425+D412+D395+D372+D354+D343+D330+D313</f>
        <v>461.7647999999999</v>
      </c>
      <c r="E437" s="58">
        <f>D437/C437</f>
        <v>0.11007388718688048</v>
      </c>
    </row>
    <row r="438" spans="2:5" ht="15">
      <c r="B438" s="121" t="s">
        <v>54</v>
      </c>
      <c r="C438" s="122"/>
      <c r="D438" s="122"/>
      <c r="E438" s="123"/>
    </row>
    <row r="439" spans="2:5" ht="24.75">
      <c r="B439" s="28" t="s">
        <v>107</v>
      </c>
      <c r="C439" s="2">
        <v>0.29</v>
      </c>
      <c r="D439" s="2">
        <v>0</v>
      </c>
      <c r="E439" s="11">
        <f>D439/C439</f>
        <v>0</v>
      </c>
    </row>
    <row r="440" spans="2:5" ht="36.75">
      <c r="B440" s="28" t="s">
        <v>108</v>
      </c>
      <c r="C440" s="2">
        <v>9.39</v>
      </c>
      <c r="D440" s="2">
        <v>0.243</v>
      </c>
      <c r="E440" s="11">
        <f aca="true" t="shared" si="31" ref="E440:E448">D440/C440</f>
        <v>0.025878594249201275</v>
      </c>
    </row>
    <row r="441" spans="2:5" ht="15">
      <c r="B441" s="24" t="s">
        <v>46</v>
      </c>
      <c r="C441" s="25">
        <v>7.85</v>
      </c>
      <c r="D441" s="2">
        <v>0</v>
      </c>
      <c r="E441" s="11">
        <f t="shared" si="31"/>
        <v>0</v>
      </c>
    </row>
    <row r="442" spans="2:5" ht="15">
      <c r="B442" s="24" t="s">
        <v>35</v>
      </c>
      <c r="C442" s="25">
        <v>2.35</v>
      </c>
      <c r="D442" s="2">
        <v>0</v>
      </c>
      <c r="E442" s="11">
        <f t="shared" si="31"/>
        <v>0</v>
      </c>
    </row>
    <row r="443" spans="2:5" ht="15">
      <c r="B443" s="24" t="s">
        <v>19</v>
      </c>
      <c r="C443" s="25">
        <v>4.01</v>
      </c>
      <c r="D443" s="2">
        <v>0.28700000000000003</v>
      </c>
      <c r="E443" s="11">
        <f t="shared" si="31"/>
        <v>0.07157107231920201</v>
      </c>
    </row>
    <row r="444" spans="2:5" ht="15">
      <c r="B444" s="24" t="s">
        <v>20</v>
      </c>
      <c r="C444" s="25">
        <v>34.27</v>
      </c>
      <c r="D444" s="2">
        <v>0.006</v>
      </c>
      <c r="E444" s="11">
        <f t="shared" si="31"/>
        <v>0.00017508024511234314</v>
      </c>
    </row>
    <row r="445" spans="2:5" ht="15">
      <c r="B445" s="24" t="s">
        <v>36</v>
      </c>
      <c r="C445" s="25">
        <v>35.42</v>
      </c>
      <c r="D445" s="2">
        <v>0.01</v>
      </c>
      <c r="E445" s="11">
        <f t="shared" si="31"/>
        <v>0.000282326369282891</v>
      </c>
    </row>
    <row r="446" spans="2:5" ht="15">
      <c r="B446" s="24" t="s">
        <v>22</v>
      </c>
      <c r="C446" s="25">
        <v>20.8</v>
      </c>
      <c r="D446" s="2">
        <v>0</v>
      </c>
      <c r="E446" s="11">
        <f t="shared" si="31"/>
        <v>0</v>
      </c>
    </row>
    <row r="447" spans="2:5" ht="15">
      <c r="B447" s="24" t="s">
        <v>16</v>
      </c>
      <c r="C447" s="25">
        <v>3.3</v>
      </c>
      <c r="D447" s="2">
        <v>0</v>
      </c>
      <c r="E447" s="11">
        <f t="shared" si="31"/>
        <v>0</v>
      </c>
    </row>
    <row r="448" spans="2:5" ht="15">
      <c r="B448" s="24" t="s">
        <v>40</v>
      </c>
      <c r="C448" s="25">
        <v>19.7</v>
      </c>
      <c r="D448" s="2">
        <v>0</v>
      </c>
      <c r="E448" s="11">
        <f t="shared" si="31"/>
        <v>0</v>
      </c>
    </row>
    <row r="449" spans="2:5" ht="15">
      <c r="B449" s="51" t="s">
        <v>58</v>
      </c>
      <c r="C449" s="35">
        <f>SUM(C439:C448)</f>
        <v>137.38</v>
      </c>
      <c r="D449" s="35">
        <f>SUM(D439:D448)</f>
        <v>0.546</v>
      </c>
      <c r="E449" s="36">
        <f>D449/C449</f>
        <v>0.003974377638666473</v>
      </c>
    </row>
    <row r="450" spans="2:5" ht="15">
      <c r="B450" s="126" t="s">
        <v>55</v>
      </c>
      <c r="C450" s="126"/>
      <c r="D450" s="126"/>
      <c r="E450" s="126"/>
    </row>
    <row r="451" spans="2:5" ht="15">
      <c r="B451" s="30" t="s">
        <v>35</v>
      </c>
      <c r="C451" s="2">
        <v>0.32</v>
      </c>
      <c r="D451" s="2">
        <v>0</v>
      </c>
      <c r="E451" s="11">
        <f aca="true" t="shared" si="32" ref="E451:E457">D451/C451</f>
        <v>0</v>
      </c>
    </row>
    <row r="452" spans="2:5" ht="15">
      <c r="B452" s="30" t="s">
        <v>19</v>
      </c>
      <c r="C452" s="2">
        <v>0.2</v>
      </c>
      <c r="D452" s="2">
        <v>0</v>
      </c>
      <c r="E452" s="11">
        <f t="shared" si="32"/>
        <v>0</v>
      </c>
    </row>
    <row r="453" spans="2:5" ht="15">
      <c r="B453" s="30" t="s">
        <v>20</v>
      </c>
      <c r="C453" s="2">
        <v>3.84</v>
      </c>
      <c r="D453" s="2">
        <v>0</v>
      </c>
      <c r="E453" s="11">
        <f t="shared" si="32"/>
        <v>0</v>
      </c>
    </row>
    <row r="454" spans="2:5" ht="15">
      <c r="B454" s="30" t="s">
        <v>36</v>
      </c>
      <c r="C454" s="2">
        <v>5.84</v>
      </c>
      <c r="D454" s="2">
        <v>0</v>
      </c>
      <c r="E454" s="11">
        <f t="shared" si="32"/>
        <v>0</v>
      </c>
    </row>
    <row r="455" spans="2:5" ht="15">
      <c r="B455" s="30" t="s">
        <v>22</v>
      </c>
      <c r="C455" s="2">
        <v>1.9</v>
      </c>
      <c r="D455" s="2">
        <v>0</v>
      </c>
      <c r="E455" s="11">
        <f t="shared" si="32"/>
        <v>0</v>
      </c>
    </row>
    <row r="456" spans="2:5" ht="15">
      <c r="B456" s="30" t="s">
        <v>16</v>
      </c>
      <c r="C456" s="2">
        <v>1.8</v>
      </c>
      <c r="D456" s="2">
        <v>0</v>
      </c>
      <c r="E456" s="11">
        <f t="shared" si="32"/>
        <v>0</v>
      </c>
    </row>
    <row r="457" spans="2:5" ht="15">
      <c r="B457" s="49" t="s">
        <v>58</v>
      </c>
      <c r="C457" s="35">
        <f>SUM(C451:C456)</f>
        <v>13.9</v>
      </c>
      <c r="D457" s="35">
        <f>SUM(D451:D456)</f>
        <v>0</v>
      </c>
      <c r="E457" s="36">
        <f t="shared" si="32"/>
        <v>0</v>
      </c>
    </row>
    <row r="458" spans="2:5" ht="15">
      <c r="B458" s="121" t="s">
        <v>56</v>
      </c>
      <c r="C458" s="140"/>
      <c r="D458" s="140"/>
      <c r="E458" s="141"/>
    </row>
    <row r="459" spans="2:5" ht="24">
      <c r="B459" s="17" t="s">
        <v>107</v>
      </c>
      <c r="C459" s="2">
        <v>0.4</v>
      </c>
      <c r="D459" s="2">
        <v>0</v>
      </c>
      <c r="E459" s="11">
        <f>D459/C459</f>
        <v>0</v>
      </c>
    </row>
    <row r="460" spans="2:5" ht="36">
      <c r="B460" s="17" t="s">
        <v>108</v>
      </c>
      <c r="C460" s="2">
        <v>6.46</v>
      </c>
      <c r="D460" s="2">
        <v>0.399</v>
      </c>
      <c r="E460" s="11">
        <f>D460/C460</f>
        <v>0.061764705882352944</v>
      </c>
    </row>
    <row r="461" spans="2:5" ht="15">
      <c r="B461" s="17" t="s">
        <v>46</v>
      </c>
      <c r="C461" s="2">
        <v>14.5</v>
      </c>
      <c r="D461" s="2">
        <v>0</v>
      </c>
      <c r="E461" s="11">
        <f aca="true" t="shared" si="33" ref="E461:E472">D461/C461</f>
        <v>0</v>
      </c>
    </row>
    <row r="462" spans="2:5" ht="60">
      <c r="B462" s="17" t="s">
        <v>57</v>
      </c>
      <c r="C462" s="2">
        <v>39.5</v>
      </c>
      <c r="D462" s="2">
        <v>0.034</v>
      </c>
      <c r="E462" s="11">
        <f t="shared" si="33"/>
        <v>0.0008607594936708862</v>
      </c>
    </row>
    <row r="463" spans="2:5" ht="15">
      <c r="B463" s="17" t="s">
        <v>35</v>
      </c>
      <c r="C463" s="2">
        <v>1.3</v>
      </c>
      <c r="D463" s="2">
        <v>0</v>
      </c>
      <c r="E463" s="11">
        <f t="shared" si="33"/>
        <v>0</v>
      </c>
    </row>
    <row r="464" spans="2:5" ht="15">
      <c r="B464" s="17" t="s">
        <v>19</v>
      </c>
      <c r="C464" s="2">
        <v>10.37</v>
      </c>
      <c r="D464" s="2">
        <v>0</v>
      </c>
      <c r="E464" s="11">
        <f t="shared" si="33"/>
        <v>0</v>
      </c>
    </row>
    <row r="465" spans="2:5" ht="24">
      <c r="B465" s="17" t="s">
        <v>20</v>
      </c>
      <c r="C465" s="2">
        <v>40.34</v>
      </c>
      <c r="D465" s="2">
        <v>0.01</v>
      </c>
      <c r="E465" s="11">
        <f t="shared" si="33"/>
        <v>0.00024789291026276647</v>
      </c>
    </row>
    <row r="466" spans="2:5" ht="15">
      <c r="B466" s="17" t="s">
        <v>36</v>
      </c>
      <c r="C466" s="2">
        <v>46.1</v>
      </c>
      <c r="D466" s="2">
        <v>0.02</v>
      </c>
      <c r="E466" s="11">
        <f t="shared" si="33"/>
        <v>0.0004338394793926247</v>
      </c>
    </row>
    <row r="467" spans="2:5" ht="15">
      <c r="B467" s="17" t="s">
        <v>22</v>
      </c>
      <c r="C467" s="2">
        <v>29.9</v>
      </c>
      <c r="D467" s="2">
        <v>0</v>
      </c>
      <c r="E467" s="11">
        <f>D467/C467</f>
        <v>0</v>
      </c>
    </row>
    <row r="468" spans="2:5" ht="15">
      <c r="B468" s="30" t="s">
        <v>16</v>
      </c>
      <c r="C468" s="2">
        <v>1.5</v>
      </c>
      <c r="D468" s="2">
        <v>0</v>
      </c>
      <c r="E468" s="11">
        <f>D468/C468</f>
        <v>0</v>
      </c>
    </row>
    <row r="469" spans="2:5" ht="15">
      <c r="B469" s="30" t="s">
        <v>40</v>
      </c>
      <c r="C469" s="2">
        <v>5</v>
      </c>
      <c r="D469" s="2">
        <v>0</v>
      </c>
      <c r="E469" s="11">
        <f>D469/C469</f>
        <v>0</v>
      </c>
    </row>
    <row r="470" spans="2:5" ht="15">
      <c r="B470" s="30" t="s">
        <v>37</v>
      </c>
      <c r="C470" s="2">
        <v>0.9</v>
      </c>
      <c r="D470" s="2">
        <v>0</v>
      </c>
      <c r="E470" s="11">
        <f>D470/C470</f>
        <v>0</v>
      </c>
    </row>
    <row r="471" spans="2:5" ht="15">
      <c r="B471" s="40" t="s">
        <v>58</v>
      </c>
      <c r="C471" s="35">
        <f>SUM(C459:C470)</f>
        <v>196.27</v>
      </c>
      <c r="D471" s="35">
        <f>SUM(D459:D470)</f>
        <v>0.4630000000000001</v>
      </c>
      <c r="E471" s="36">
        <f>D471/C471</f>
        <v>0.0023589952616293883</v>
      </c>
    </row>
    <row r="472" spans="2:5" ht="36">
      <c r="B472" s="52" t="s">
        <v>63</v>
      </c>
      <c r="C472" s="35">
        <f>C471+C457+C449</f>
        <v>347.55</v>
      </c>
      <c r="D472" s="35">
        <f>D471+D457+D449</f>
        <v>1.0090000000000001</v>
      </c>
      <c r="E472" s="36">
        <f t="shared" si="33"/>
        <v>0.002903179398647677</v>
      </c>
    </row>
  </sheetData>
  <sheetProtection/>
  <mergeCells count="40">
    <mergeCell ref="B426:E426"/>
    <mergeCell ref="B438:E438"/>
    <mergeCell ref="B450:E450"/>
    <mergeCell ref="B458:E458"/>
    <mergeCell ref="B3:E3"/>
    <mergeCell ref="B23:E23"/>
    <mergeCell ref="B40:E40"/>
    <mergeCell ref="B59:E59"/>
    <mergeCell ref="B76:E76"/>
    <mergeCell ref="B331:E331"/>
    <mergeCell ref="B344:E344"/>
    <mergeCell ref="B355:E355"/>
    <mergeCell ref="B373:E373"/>
    <mergeCell ref="B396:E396"/>
    <mergeCell ref="B413:E413"/>
    <mergeCell ref="B278:E278"/>
    <mergeCell ref="B287:E287"/>
    <mergeCell ref="B297:E297"/>
    <mergeCell ref="B299:E299"/>
    <mergeCell ref="B302:E302"/>
    <mergeCell ref="B204:E204"/>
    <mergeCell ref="B314:E314"/>
    <mergeCell ref="B214:E214"/>
    <mergeCell ref="B225:E225"/>
    <mergeCell ref="B236:E236"/>
    <mergeCell ref="B249:E249"/>
    <mergeCell ref="B259:E259"/>
    <mergeCell ref="B269:E269"/>
    <mergeCell ref="B142:E142"/>
    <mergeCell ref="B158:E158"/>
    <mergeCell ref="B173:E173"/>
    <mergeCell ref="B185:E185"/>
    <mergeCell ref="B188:E188"/>
    <mergeCell ref="B193:E193"/>
    <mergeCell ref="A1:F1"/>
    <mergeCell ref="B91:E91"/>
    <mergeCell ref="B107:E107"/>
    <mergeCell ref="B117:E117"/>
    <mergeCell ref="B128:E128"/>
    <mergeCell ref="B133:E133"/>
  </mergeCells>
  <printOptions/>
  <pageMargins left="0.7" right="0.7" top="0.75" bottom="0.75" header="0.3" footer="0.3"/>
  <pageSetup orientation="portrait" paperSize="9" scale="98" r:id="rId1"/>
  <rowBreaks count="2" manualBreakCount="2">
    <brk id="75" max="5" man="1"/>
    <brk id="116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41"/>
  <sheetViews>
    <sheetView zoomScale="130" zoomScaleNormal="130" zoomScalePageLayoutView="0" workbookViewId="0" topLeftCell="A1">
      <selection activeCell="N5" sqref="N4:N5"/>
    </sheetView>
  </sheetViews>
  <sheetFormatPr defaultColWidth="9.140625" defaultRowHeight="15"/>
  <cols>
    <col min="1" max="1" width="12.28125" style="3" customWidth="1"/>
    <col min="2" max="2" width="11.00390625" style="3" customWidth="1"/>
    <col min="3" max="3" width="8.57421875" style="85" customWidth="1"/>
    <col min="4" max="4" width="11.00390625" style="3" customWidth="1"/>
    <col min="5" max="5" width="5.8515625" style="3" customWidth="1"/>
    <col min="6" max="6" width="17.57421875" style="3" customWidth="1"/>
    <col min="7" max="7" width="11.00390625" style="3" customWidth="1"/>
    <col min="8" max="8" width="11.140625" style="3" customWidth="1"/>
    <col min="9" max="9" width="10.7109375" style="3" customWidth="1"/>
    <col min="10" max="16384" width="9.140625" style="3" customWidth="1"/>
  </cols>
  <sheetData>
    <row r="1" spans="1:9" ht="39.75" customHeight="1">
      <c r="A1" s="115" t="s">
        <v>156</v>
      </c>
      <c r="B1" s="115"/>
      <c r="C1" s="115"/>
      <c r="D1" s="115"/>
      <c r="E1" s="115"/>
      <c r="F1" s="115"/>
      <c r="G1" s="115"/>
      <c r="H1" s="115"/>
      <c r="I1" s="116"/>
    </row>
    <row r="2" spans="1:9" ht="108.75" customHeight="1">
      <c r="A2" s="50" t="s">
        <v>137</v>
      </c>
      <c r="B2" s="50" t="s">
        <v>138</v>
      </c>
      <c r="C2" s="50" t="s">
        <v>67</v>
      </c>
      <c r="D2" s="50" t="s">
        <v>0</v>
      </c>
      <c r="E2" s="4"/>
      <c r="F2" s="50" t="s">
        <v>137</v>
      </c>
      <c r="G2" s="50" t="s">
        <v>138</v>
      </c>
      <c r="H2" s="50" t="s">
        <v>67</v>
      </c>
      <c r="I2" s="50" t="s">
        <v>0</v>
      </c>
    </row>
    <row r="3" spans="1:9" ht="25.5" customHeight="1">
      <c r="A3" s="117" t="s">
        <v>1</v>
      </c>
      <c r="B3" s="117"/>
      <c r="C3" s="117"/>
      <c r="D3" s="118"/>
      <c r="E3" s="5"/>
      <c r="F3" s="119" t="s">
        <v>2</v>
      </c>
      <c r="G3" s="119"/>
      <c r="H3" s="119"/>
      <c r="I3" s="120"/>
    </row>
    <row r="4" spans="1:9" ht="20.25" customHeight="1">
      <c r="A4" s="69" t="s">
        <v>132</v>
      </c>
      <c r="B4" s="70">
        <v>24.4</v>
      </c>
      <c r="C4" s="65">
        <v>0</v>
      </c>
      <c r="D4" s="72">
        <f aca="true" t="shared" si="0" ref="D4:D14">C4/B4</f>
        <v>0</v>
      </c>
      <c r="E4" s="5"/>
      <c r="F4" s="17" t="s">
        <v>4</v>
      </c>
      <c r="G4" s="1">
        <v>2369.5</v>
      </c>
      <c r="H4" s="71">
        <v>227.196</v>
      </c>
      <c r="I4" s="31">
        <f aca="true" t="shared" si="1" ref="I4:I27">H4/G4</f>
        <v>0.09588351972990082</v>
      </c>
    </row>
    <row r="5" spans="1:9" ht="23.25" customHeight="1">
      <c r="A5" s="69" t="s">
        <v>3</v>
      </c>
      <c r="B5" s="74">
        <v>140</v>
      </c>
      <c r="C5" s="65">
        <v>0</v>
      </c>
      <c r="D5" s="75">
        <f t="shared" si="0"/>
        <v>0</v>
      </c>
      <c r="F5" s="41" t="s">
        <v>6</v>
      </c>
      <c r="G5" s="2">
        <v>43.6</v>
      </c>
      <c r="H5" s="71">
        <v>0</v>
      </c>
      <c r="I5" s="31">
        <f t="shared" si="1"/>
        <v>0</v>
      </c>
    </row>
    <row r="6" spans="1:9" ht="30" customHeight="1">
      <c r="A6" s="69" t="s">
        <v>5</v>
      </c>
      <c r="B6" s="76">
        <v>3273</v>
      </c>
      <c r="C6" s="65">
        <v>155.8</v>
      </c>
      <c r="D6" s="75">
        <f t="shared" si="0"/>
        <v>0.047601588756492515</v>
      </c>
      <c r="E6" s="6"/>
      <c r="F6" s="17" t="s">
        <v>8</v>
      </c>
      <c r="G6" s="1">
        <v>98</v>
      </c>
      <c r="H6" s="71">
        <v>0</v>
      </c>
      <c r="I6" s="31">
        <f t="shared" si="1"/>
        <v>0</v>
      </c>
    </row>
    <row r="7" spans="1:9" ht="15">
      <c r="A7" s="69" t="s">
        <v>7</v>
      </c>
      <c r="B7" s="76">
        <v>3664</v>
      </c>
      <c r="C7" s="65">
        <v>57.3</v>
      </c>
      <c r="D7" s="75">
        <f>C7/B7</f>
        <v>0.015638646288209605</v>
      </c>
      <c r="E7" s="6"/>
      <c r="F7" s="41" t="s">
        <v>10</v>
      </c>
      <c r="G7" s="1">
        <v>1995</v>
      </c>
      <c r="H7" s="71">
        <v>160.61200000000002</v>
      </c>
      <c r="I7" s="31">
        <f t="shared" si="1"/>
        <v>0.08050726817042608</v>
      </c>
    </row>
    <row r="8" spans="1:9" ht="24">
      <c r="A8" s="69" t="s">
        <v>9</v>
      </c>
      <c r="B8" s="74">
        <v>7547.4</v>
      </c>
      <c r="C8" s="65">
        <v>972.5</v>
      </c>
      <c r="D8" s="75">
        <f t="shared" si="0"/>
        <v>0.12885232000423988</v>
      </c>
      <c r="E8" s="6"/>
      <c r="F8" s="41" t="s">
        <v>11</v>
      </c>
      <c r="G8" s="1">
        <v>9.6</v>
      </c>
      <c r="H8" s="71">
        <v>0.06</v>
      </c>
      <c r="I8" s="31">
        <f t="shared" si="1"/>
        <v>0.00625</v>
      </c>
    </row>
    <row r="9" spans="1:11" ht="48.75" customHeight="1">
      <c r="A9" s="69" t="s">
        <v>147</v>
      </c>
      <c r="B9" s="74">
        <v>574.8</v>
      </c>
      <c r="C9" s="65">
        <v>0</v>
      </c>
      <c r="D9" s="75">
        <f t="shared" si="0"/>
        <v>0</v>
      </c>
      <c r="E9" s="6"/>
      <c r="F9" s="41" t="s">
        <v>13</v>
      </c>
      <c r="G9" s="1">
        <v>38.7</v>
      </c>
      <c r="H9" s="71">
        <v>0.026</v>
      </c>
      <c r="I9" s="31">
        <f t="shared" si="1"/>
        <v>0.0006718346253229973</v>
      </c>
      <c r="K9" s="60"/>
    </row>
    <row r="10" spans="1:13" ht="24">
      <c r="A10" s="69" t="s">
        <v>12</v>
      </c>
      <c r="B10" s="74">
        <v>2.2</v>
      </c>
      <c r="C10" s="65">
        <v>0</v>
      </c>
      <c r="D10" s="75">
        <f t="shared" si="0"/>
        <v>0</v>
      </c>
      <c r="E10" s="6"/>
      <c r="F10" s="17" t="s">
        <v>64</v>
      </c>
      <c r="G10" s="1">
        <v>24.6</v>
      </c>
      <c r="H10" s="71">
        <v>0.05</v>
      </c>
      <c r="I10" s="31">
        <f t="shared" si="1"/>
        <v>0.002032520325203252</v>
      </c>
      <c r="M10" s="61"/>
    </row>
    <row r="11" spans="1:9" ht="25.5" customHeight="1">
      <c r="A11" s="69" t="s">
        <v>13</v>
      </c>
      <c r="B11" s="74">
        <v>149.39</v>
      </c>
      <c r="C11" s="65">
        <v>0</v>
      </c>
      <c r="D11" s="75">
        <f t="shared" si="0"/>
        <v>0</v>
      </c>
      <c r="E11" s="6"/>
      <c r="F11" s="17" t="s">
        <v>14</v>
      </c>
      <c r="G11" s="1">
        <v>239</v>
      </c>
      <c r="H11" s="71">
        <v>0</v>
      </c>
      <c r="I11" s="31">
        <f t="shared" si="1"/>
        <v>0</v>
      </c>
    </row>
    <row r="12" spans="1:9" ht="16.5" customHeight="1">
      <c r="A12" s="69" t="s">
        <v>29</v>
      </c>
      <c r="B12" s="74">
        <v>1048</v>
      </c>
      <c r="C12" s="65">
        <v>5.2</v>
      </c>
      <c r="D12" s="75">
        <f t="shared" si="0"/>
        <v>0.004961832061068702</v>
      </c>
      <c r="E12" s="6"/>
      <c r="F12" s="17" t="s">
        <v>101</v>
      </c>
      <c r="G12" s="1">
        <v>0.8</v>
      </c>
      <c r="H12" s="71">
        <v>0</v>
      </c>
      <c r="I12" s="31">
        <f t="shared" si="1"/>
        <v>0</v>
      </c>
    </row>
    <row r="13" spans="1:9" ht="13.5" customHeight="1">
      <c r="A13" s="69" t="s">
        <v>15</v>
      </c>
      <c r="B13" s="74">
        <v>1000</v>
      </c>
      <c r="C13" s="65">
        <v>0</v>
      </c>
      <c r="D13" s="75">
        <f t="shared" si="0"/>
        <v>0</v>
      </c>
      <c r="E13" s="6"/>
      <c r="F13" s="17" t="s">
        <v>16</v>
      </c>
      <c r="G13" s="1">
        <v>1.47</v>
      </c>
      <c r="H13" s="71">
        <v>0</v>
      </c>
      <c r="I13" s="31">
        <f t="shared" si="1"/>
        <v>0</v>
      </c>
    </row>
    <row r="14" spans="1:9" ht="15">
      <c r="A14" s="69" t="s">
        <v>10</v>
      </c>
      <c r="B14" s="74">
        <v>545.43</v>
      </c>
      <c r="C14" s="65">
        <v>9.4</v>
      </c>
      <c r="D14" s="75">
        <f t="shared" si="0"/>
        <v>0.017234108868232408</v>
      </c>
      <c r="E14" s="6"/>
      <c r="F14" s="17" t="s">
        <v>17</v>
      </c>
      <c r="G14" s="1">
        <v>0.07</v>
      </c>
      <c r="H14" s="71">
        <v>0</v>
      </c>
      <c r="I14" s="31">
        <f t="shared" si="1"/>
        <v>0</v>
      </c>
    </row>
    <row r="15" spans="1:9" ht="35.25" customHeight="1">
      <c r="A15" s="69" t="s">
        <v>148</v>
      </c>
      <c r="B15" s="74">
        <v>9.65</v>
      </c>
      <c r="C15" s="65">
        <v>0.31</v>
      </c>
      <c r="D15" s="75">
        <f>C15/B15</f>
        <v>0.03212435233160622</v>
      </c>
      <c r="E15" s="6"/>
      <c r="F15" s="41" t="s">
        <v>34</v>
      </c>
      <c r="G15" s="2">
        <v>29.4</v>
      </c>
      <c r="H15" s="71">
        <v>0.35000000000000003</v>
      </c>
      <c r="I15" s="31">
        <f t="shared" si="1"/>
        <v>0.011904761904761906</v>
      </c>
    </row>
    <row r="16" spans="1:9" ht="20.25" customHeight="1">
      <c r="A16" s="69" t="s">
        <v>18</v>
      </c>
      <c r="B16" s="74">
        <v>599.595</v>
      </c>
      <c r="C16" s="65">
        <v>0</v>
      </c>
      <c r="D16" s="66">
        <f aca="true" t="shared" si="2" ref="D16:D39">C16/B16</f>
        <v>0</v>
      </c>
      <c r="E16" s="6"/>
      <c r="F16" s="17" t="s">
        <v>19</v>
      </c>
      <c r="G16" s="2">
        <v>0.47</v>
      </c>
      <c r="H16" s="71">
        <v>0</v>
      </c>
      <c r="I16" s="31">
        <f t="shared" si="1"/>
        <v>0</v>
      </c>
    </row>
    <row r="17" spans="1:9" ht="15">
      <c r="A17" s="69" t="s">
        <v>14</v>
      </c>
      <c r="B17" s="74">
        <v>718.3</v>
      </c>
      <c r="C17" s="65">
        <v>0</v>
      </c>
      <c r="D17" s="66">
        <f t="shared" si="2"/>
        <v>0</v>
      </c>
      <c r="E17" s="6"/>
      <c r="F17" s="17" t="s">
        <v>40</v>
      </c>
      <c r="G17" s="2">
        <v>0.2</v>
      </c>
      <c r="H17" s="71">
        <v>0</v>
      </c>
      <c r="I17" s="31">
        <f t="shared" si="1"/>
        <v>0</v>
      </c>
    </row>
    <row r="18" spans="1:9" ht="15">
      <c r="A18" s="69" t="s">
        <v>21</v>
      </c>
      <c r="B18" s="74">
        <v>2229.5</v>
      </c>
      <c r="C18" s="65">
        <v>39</v>
      </c>
      <c r="D18" s="66">
        <f t="shared" si="2"/>
        <v>0.01749271137026239</v>
      </c>
      <c r="E18" s="6"/>
      <c r="F18" s="17" t="s">
        <v>20</v>
      </c>
      <c r="G18" s="2">
        <v>0.47</v>
      </c>
      <c r="H18" s="71">
        <v>0</v>
      </c>
      <c r="I18" s="31">
        <f t="shared" si="1"/>
        <v>0</v>
      </c>
    </row>
    <row r="19" spans="1:9" ht="15">
      <c r="A19" s="69" t="s">
        <v>23</v>
      </c>
      <c r="B19" s="74">
        <v>31932.93</v>
      </c>
      <c r="C19" s="65">
        <v>0</v>
      </c>
      <c r="D19" s="66">
        <f t="shared" si="2"/>
        <v>0</v>
      </c>
      <c r="E19" s="6"/>
      <c r="F19" s="17" t="s">
        <v>22</v>
      </c>
      <c r="G19" s="2">
        <v>0.27</v>
      </c>
      <c r="H19" s="71">
        <v>0</v>
      </c>
      <c r="I19" s="31">
        <f t="shared" si="1"/>
        <v>0</v>
      </c>
    </row>
    <row r="20" spans="1:9" ht="39.75" customHeight="1">
      <c r="A20" s="69" t="s">
        <v>6</v>
      </c>
      <c r="B20" s="77">
        <v>1684.4</v>
      </c>
      <c r="C20" s="65">
        <v>0</v>
      </c>
      <c r="D20" s="66">
        <f t="shared" si="2"/>
        <v>0</v>
      </c>
      <c r="E20" s="6"/>
      <c r="F20" s="17" t="s">
        <v>140</v>
      </c>
      <c r="G20" s="2">
        <v>0.97</v>
      </c>
      <c r="H20" s="71">
        <v>0</v>
      </c>
      <c r="I20" s="31">
        <f t="shared" si="1"/>
        <v>0</v>
      </c>
    </row>
    <row r="21" spans="1:9" ht="12" customHeight="1">
      <c r="A21" s="69" t="s">
        <v>101</v>
      </c>
      <c r="B21" s="74">
        <v>0.5</v>
      </c>
      <c r="C21" s="65">
        <v>0</v>
      </c>
      <c r="D21" s="66">
        <f t="shared" si="2"/>
        <v>0</v>
      </c>
      <c r="E21" s="6"/>
      <c r="F21" s="17" t="s">
        <v>141</v>
      </c>
      <c r="G21" s="2">
        <v>0.07</v>
      </c>
      <c r="H21" s="71">
        <v>0</v>
      </c>
      <c r="I21" s="31">
        <f t="shared" si="1"/>
        <v>0</v>
      </c>
    </row>
    <row r="22" spans="1:9" ht="15.75" customHeight="1">
      <c r="A22" s="69" t="s">
        <v>24</v>
      </c>
      <c r="B22" s="74">
        <v>3799.8</v>
      </c>
      <c r="C22" s="65">
        <v>0</v>
      </c>
      <c r="D22" s="66">
        <f t="shared" si="2"/>
        <v>0</v>
      </c>
      <c r="E22" s="6"/>
      <c r="F22" s="17" t="s">
        <v>142</v>
      </c>
      <c r="G22" s="2">
        <v>0.1</v>
      </c>
      <c r="H22" s="71">
        <v>0</v>
      </c>
      <c r="I22" s="31">
        <f t="shared" si="1"/>
        <v>0</v>
      </c>
    </row>
    <row r="23" spans="1:9" ht="27" customHeight="1">
      <c r="A23" s="69" t="s">
        <v>66</v>
      </c>
      <c r="B23" s="74">
        <v>19.5</v>
      </c>
      <c r="C23" s="65">
        <v>2.6</v>
      </c>
      <c r="D23" s="66">
        <f>C23/B23</f>
        <v>0.13333333333333333</v>
      </c>
      <c r="E23" s="6"/>
      <c r="F23" s="17" t="s">
        <v>26</v>
      </c>
      <c r="G23" s="2">
        <v>59199</v>
      </c>
      <c r="H23" s="71">
        <v>0</v>
      </c>
      <c r="I23" s="31">
        <f t="shared" si="1"/>
        <v>0</v>
      </c>
    </row>
    <row r="24" spans="1:9" ht="23.25" customHeight="1">
      <c r="A24" s="69" t="s">
        <v>25</v>
      </c>
      <c r="B24" s="74">
        <v>15494.99</v>
      </c>
      <c r="C24" s="65">
        <v>2313</v>
      </c>
      <c r="D24" s="66">
        <f t="shared" si="2"/>
        <v>0.14927405567864194</v>
      </c>
      <c r="E24" s="6"/>
      <c r="F24" s="17" t="s">
        <v>27</v>
      </c>
      <c r="G24" s="2">
        <v>13699</v>
      </c>
      <c r="H24" s="71">
        <v>0</v>
      </c>
      <c r="I24" s="31">
        <f t="shared" si="1"/>
        <v>0</v>
      </c>
    </row>
    <row r="25" spans="1:9" ht="23.25" customHeight="1">
      <c r="A25" s="69" t="s">
        <v>26</v>
      </c>
      <c r="B25" s="74">
        <v>17499</v>
      </c>
      <c r="C25" s="65">
        <v>0</v>
      </c>
      <c r="D25" s="66">
        <f t="shared" si="2"/>
        <v>0</v>
      </c>
      <c r="E25" s="6"/>
      <c r="F25" s="17" t="s">
        <v>102</v>
      </c>
      <c r="G25" s="2">
        <v>460</v>
      </c>
      <c r="H25" s="71">
        <v>10</v>
      </c>
      <c r="I25" s="31">
        <f t="shared" si="1"/>
        <v>0.021739130434782608</v>
      </c>
    </row>
    <row r="26" spans="1:9" ht="19.5" customHeight="1">
      <c r="A26" s="69" t="s">
        <v>27</v>
      </c>
      <c r="B26" s="74">
        <v>2499</v>
      </c>
      <c r="C26" s="65">
        <v>0</v>
      </c>
      <c r="D26" s="66">
        <f t="shared" si="2"/>
        <v>0</v>
      </c>
      <c r="E26" s="6"/>
      <c r="F26" s="32" t="s">
        <v>103</v>
      </c>
      <c r="G26" s="33">
        <f>SUM(G4:G24)</f>
        <v>77750.29000000001</v>
      </c>
      <c r="H26" s="90">
        <f>SUM(H4:H24)</f>
        <v>388.29400000000004</v>
      </c>
      <c r="I26" s="31">
        <f t="shared" si="1"/>
        <v>0.00499411642065901</v>
      </c>
    </row>
    <row r="27" spans="1:9" ht="15">
      <c r="A27" s="69" t="s">
        <v>28</v>
      </c>
      <c r="B27" s="74">
        <v>1999.5</v>
      </c>
      <c r="C27" s="65">
        <v>0</v>
      </c>
      <c r="D27" s="66">
        <f t="shared" si="2"/>
        <v>0</v>
      </c>
      <c r="E27" s="6"/>
      <c r="F27" s="32" t="s">
        <v>104</v>
      </c>
      <c r="G27" s="33">
        <f>G25</f>
        <v>460</v>
      </c>
      <c r="H27" s="33">
        <f>H25</f>
        <v>10</v>
      </c>
      <c r="I27" s="31">
        <f t="shared" si="1"/>
        <v>0.021739130434782608</v>
      </c>
    </row>
    <row r="28" spans="1:5" ht="24" customHeight="1">
      <c r="A28" s="78" t="s">
        <v>109</v>
      </c>
      <c r="B28" s="74">
        <v>4999.485</v>
      </c>
      <c r="C28" s="65">
        <v>118.4</v>
      </c>
      <c r="D28" s="66">
        <f t="shared" si="2"/>
        <v>0.023682439291247002</v>
      </c>
      <c r="E28" s="6"/>
    </row>
    <row r="29" spans="1:5" ht="16.5" customHeight="1">
      <c r="A29" s="78" t="s">
        <v>47</v>
      </c>
      <c r="B29" s="74">
        <v>0.5</v>
      </c>
      <c r="C29" s="65">
        <v>0</v>
      </c>
      <c r="D29" s="66">
        <f t="shared" si="2"/>
        <v>0</v>
      </c>
      <c r="E29" s="6"/>
    </row>
    <row r="30" spans="1:5" ht="19.5" customHeight="1">
      <c r="A30" s="78" t="s">
        <v>19</v>
      </c>
      <c r="B30" s="74">
        <v>4.95</v>
      </c>
      <c r="C30" s="65">
        <v>0</v>
      </c>
      <c r="D30" s="66">
        <f t="shared" si="2"/>
        <v>0</v>
      </c>
      <c r="E30" s="6"/>
    </row>
    <row r="31" spans="1:5" ht="26.25" customHeight="1">
      <c r="A31" s="78" t="s">
        <v>20</v>
      </c>
      <c r="B31" s="74">
        <v>0.95</v>
      </c>
      <c r="C31" s="65">
        <v>0</v>
      </c>
      <c r="D31" s="66">
        <f t="shared" si="2"/>
        <v>0</v>
      </c>
      <c r="E31" s="6"/>
    </row>
    <row r="32" spans="1:5" ht="22.5" customHeight="1">
      <c r="A32" s="78" t="s">
        <v>22</v>
      </c>
      <c r="B32" s="74">
        <v>1</v>
      </c>
      <c r="C32" s="65">
        <v>0</v>
      </c>
      <c r="D32" s="66">
        <f t="shared" si="2"/>
        <v>0</v>
      </c>
      <c r="E32" s="6"/>
    </row>
    <row r="33" spans="1:5" ht="19.5" customHeight="1">
      <c r="A33" s="78" t="s">
        <v>149</v>
      </c>
      <c r="B33" s="74">
        <v>0.5</v>
      </c>
      <c r="C33" s="65">
        <v>0</v>
      </c>
      <c r="D33" s="66">
        <f t="shared" si="2"/>
        <v>0</v>
      </c>
      <c r="E33" s="6"/>
    </row>
    <row r="34" spans="1:5" ht="18.75" customHeight="1">
      <c r="A34" s="78" t="s">
        <v>46</v>
      </c>
      <c r="B34" s="74">
        <v>0.5</v>
      </c>
      <c r="C34" s="65">
        <v>0</v>
      </c>
      <c r="D34" s="66">
        <f t="shared" si="2"/>
        <v>0</v>
      </c>
      <c r="E34" s="6"/>
    </row>
    <row r="35" spans="1:5" ht="19.5" customHeight="1">
      <c r="A35" s="78" t="s">
        <v>36</v>
      </c>
      <c r="B35" s="74">
        <v>0.5</v>
      </c>
      <c r="C35" s="65">
        <v>0</v>
      </c>
      <c r="D35" s="66">
        <f t="shared" si="2"/>
        <v>0</v>
      </c>
      <c r="E35" s="6"/>
    </row>
    <row r="36" spans="1:5" ht="24" customHeight="1">
      <c r="A36" s="78" t="s">
        <v>69</v>
      </c>
      <c r="B36" s="74">
        <v>0.3</v>
      </c>
      <c r="C36" s="65">
        <v>0</v>
      </c>
      <c r="D36" s="66">
        <f t="shared" si="2"/>
        <v>0</v>
      </c>
      <c r="E36" s="6"/>
    </row>
    <row r="37" spans="1:5" ht="18.75" customHeight="1">
      <c r="A37" s="78" t="s">
        <v>16</v>
      </c>
      <c r="B37" s="74">
        <v>1.97</v>
      </c>
      <c r="C37" s="65">
        <v>0</v>
      </c>
      <c r="D37" s="66">
        <f t="shared" si="2"/>
        <v>0</v>
      </c>
      <c r="E37" s="6"/>
    </row>
    <row r="38" spans="1:5" ht="35.25" customHeight="1">
      <c r="A38" s="73" t="s">
        <v>110</v>
      </c>
      <c r="B38" s="73">
        <v>115</v>
      </c>
      <c r="C38" s="65">
        <v>0</v>
      </c>
      <c r="D38" s="66">
        <f t="shared" si="2"/>
        <v>0</v>
      </c>
      <c r="E38" s="6"/>
    </row>
    <row r="39" spans="1:5" ht="36">
      <c r="A39" s="73" t="s">
        <v>111</v>
      </c>
      <c r="B39" s="73">
        <v>465</v>
      </c>
      <c r="C39" s="65">
        <v>0</v>
      </c>
      <c r="D39" s="66">
        <f t="shared" si="2"/>
        <v>0</v>
      </c>
      <c r="E39" s="6"/>
    </row>
    <row r="40" spans="1:5" ht="15">
      <c r="A40" s="79" t="s">
        <v>134</v>
      </c>
      <c r="B40" s="67">
        <f>SUM(B4:B37)</f>
        <v>101465.94</v>
      </c>
      <c r="C40" s="83">
        <f>SUM(C4:C37)</f>
        <v>3673.5099999999998</v>
      </c>
      <c r="D40" s="66">
        <f>C40/B40</f>
        <v>0.03620436572114741</v>
      </c>
      <c r="E40" s="6"/>
    </row>
    <row r="41" spans="1:4" ht="15">
      <c r="A41" s="79" t="s">
        <v>135</v>
      </c>
      <c r="B41" s="80">
        <f>B38+B39</f>
        <v>580</v>
      </c>
      <c r="C41" s="84">
        <f>C38+C39</f>
        <v>0</v>
      </c>
      <c r="D41" s="66">
        <f>C41/B41</f>
        <v>0</v>
      </c>
    </row>
  </sheetData>
  <sheetProtection/>
  <mergeCells count="3">
    <mergeCell ref="A1:I1"/>
    <mergeCell ref="A3:D3"/>
    <mergeCell ref="F3:I3"/>
  </mergeCells>
  <printOptions/>
  <pageMargins left="0.25" right="0.25" top="0.75" bottom="0.75" header="0.3" footer="0.3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72"/>
  <sheetViews>
    <sheetView zoomScalePageLayoutView="0" workbookViewId="0" topLeftCell="A1">
      <selection activeCell="B2" sqref="B2:E472"/>
    </sheetView>
  </sheetViews>
  <sheetFormatPr defaultColWidth="9.140625" defaultRowHeight="15"/>
  <cols>
    <col min="1" max="7" width="13.7109375" style="0" customWidth="1"/>
  </cols>
  <sheetData>
    <row r="1" spans="1:7" ht="78.75" customHeight="1">
      <c r="A1" s="128" t="s">
        <v>156</v>
      </c>
      <c r="B1" s="128"/>
      <c r="C1" s="128"/>
      <c r="D1" s="128"/>
      <c r="E1" s="128"/>
      <c r="F1" s="128"/>
      <c r="G1" s="93"/>
    </row>
    <row r="2" spans="2:5" ht="36">
      <c r="B2" s="8" t="s">
        <v>30</v>
      </c>
      <c r="C2" s="9" t="s">
        <v>31</v>
      </c>
      <c r="D2" s="8" t="s">
        <v>32</v>
      </c>
      <c r="E2" s="8" t="s">
        <v>33</v>
      </c>
    </row>
    <row r="3" spans="2:5" ht="15">
      <c r="B3" s="126" t="s">
        <v>114</v>
      </c>
      <c r="C3" s="126"/>
      <c r="D3" s="126"/>
      <c r="E3" s="126"/>
    </row>
    <row r="4" spans="2:5" ht="15">
      <c r="B4" s="12" t="s">
        <v>143</v>
      </c>
      <c r="C4" s="2">
        <v>10</v>
      </c>
      <c r="D4" s="2">
        <v>0.22</v>
      </c>
      <c r="E4" s="11">
        <f aca="true" t="shared" si="0" ref="E4:E14">D4/C4</f>
        <v>0.022</v>
      </c>
    </row>
    <row r="5" spans="2:5" ht="24">
      <c r="B5" s="12" t="s">
        <v>68</v>
      </c>
      <c r="C5" s="2">
        <v>2.4</v>
      </c>
      <c r="D5" s="2">
        <v>0.001</v>
      </c>
      <c r="E5" s="11">
        <f t="shared" si="0"/>
        <v>0.0004166666666666667</v>
      </c>
    </row>
    <row r="6" spans="2:5" ht="15">
      <c r="B6" s="12" t="s">
        <v>35</v>
      </c>
      <c r="C6" s="2">
        <v>3.5</v>
      </c>
      <c r="D6" s="2">
        <v>0</v>
      </c>
      <c r="E6" s="11">
        <f t="shared" si="0"/>
        <v>0</v>
      </c>
    </row>
    <row r="7" spans="2:5" ht="15">
      <c r="B7" s="12" t="s">
        <v>41</v>
      </c>
      <c r="C7" s="2">
        <v>9.85</v>
      </c>
      <c r="D7" s="2">
        <v>0</v>
      </c>
      <c r="E7" s="11">
        <f t="shared" si="0"/>
        <v>0</v>
      </c>
    </row>
    <row r="8" spans="2:5" ht="15">
      <c r="B8" s="12" t="s">
        <v>17</v>
      </c>
      <c r="C8" s="2">
        <v>3.3</v>
      </c>
      <c r="D8" s="2">
        <v>0</v>
      </c>
      <c r="E8" s="11">
        <f t="shared" si="0"/>
        <v>0</v>
      </c>
    </row>
    <row r="9" spans="2:5" ht="15">
      <c r="B9" s="13" t="s">
        <v>22</v>
      </c>
      <c r="C9" s="2">
        <v>76.5</v>
      </c>
      <c r="D9" s="2">
        <v>0.108</v>
      </c>
      <c r="E9" s="11">
        <f t="shared" si="0"/>
        <v>0.0014117647058823528</v>
      </c>
    </row>
    <row r="10" spans="2:5" ht="15">
      <c r="B10" s="12" t="s">
        <v>38</v>
      </c>
      <c r="C10" s="2">
        <v>0.9</v>
      </c>
      <c r="D10" s="2">
        <v>0</v>
      </c>
      <c r="E10" s="11">
        <f t="shared" si="0"/>
        <v>0</v>
      </c>
    </row>
    <row r="11" spans="2:5" ht="24">
      <c r="B11" s="12" t="s">
        <v>37</v>
      </c>
      <c r="C11" s="2">
        <v>116.4</v>
      </c>
      <c r="D11" s="71">
        <v>2.1113000000000004</v>
      </c>
      <c r="E11" s="11">
        <f t="shared" si="0"/>
        <v>0.018138316151202753</v>
      </c>
    </row>
    <row r="12" spans="2:5" ht="15">
      <c r="B12" s="13" t="s">
        <v>36</v>
      </c>
      <c r="C12" s="2">
        <v>7.65</v>
      </c>
      <c r="D12" s="71">
        <v>0.5989000000000001</v>
      </c>
      <c r="E12" s="11">
        <f t="shared" si="0"/>
        <v>0.07828758169934641</v>
      </c>
    </row>
    <row r="13" spans="2:5" ht="24.75">
      <c r="B13" s="13" t="s">
        <v>20</v>
      </c>
      <c r="C13" s="2">
        <v>38</v>
      </c>
      <c r="D13" s="2">
        <v>0.062</v>
      </c>
      <c r="E13" s="11">
        <f t="shared" si="0"/>
        <v>0.001631578947368421</v>
      </c>
    </row>
    <row r="14" spans="2:5" ht="24.75">
      <c r="B14" s="13" t="s">
        <v>39</v>
      </c>
      <c r="C14" s="2">
        <v>8.4</v>
      </c>
      <c r="D14" s="2">
        <v>0.24730000000000002</v>
      </c>
      <c r="E14" s="11">
        <f t="shared" si="0"/>
        <v>0.02944047619047619</v>
      </c>
    </row>
    <row r="15" spans="2:5" ht="24">
      <c r="B15" s="12" t="s">
        <v>40</v>
      </c>
      <c r="C15" s="2">
        <v>7.8</v>
      </c>
      <c r="D15" s="2">
        <v>0</v>
      </c>
      <c r="E15" s="11">
        <f aca="true" t="shared" si="1" ref="E15:E22">D15/C15</f>
        <v>0</v>
      </c>
    </row>
    <row r="16" spans="2:5" ht="15">
      <c r="B16" s="12" t="s">
        <v>19</v>
      </c>
      <c r="C16" s="2">
        <v>56</v>
      </c>
      <c r="D16" s="2">
        <v>0.5735</v>
      </c>
      <c r="E16" s="11">
        <f t="shared" si="1"/>
        <v>0.01024107142857143</v>
      </c>
    </row>
    <row r="17" spans="2:5" ht="15">
      <c r="B17" s="12" t="s">
        <v>16</v>
      </c>
      <c r="C17" s="2">
        <v>51.2</v>
      </c>
      <c r="D17" s="2">
        <v>0.102</v>
      </c>
      <c r="E17" s="11">
        <f t="shared" si="1"/>
        <v>0.0019921874999999996</v>
      </c>
    </row>
    <row r="18" spans="2:5" ht="24">
      <c r="B18" s="12" t="s">
        <v>4</v>
      </c>
      <c r="C18" s="2">
        <v>100</v>
      </c>
      <c r="D18" s="2">
        <v>39.342000000000006</v>
      </c>
      <c r="E18" s="11">
        <f t="shared" si="1"/>
        <v>0.39342000000000005</v>
      </c>
    </row>
    <row r="19" spans="2:5" ht="15">
      <c r="B19" s="12" t="s">
        <v>10</v>
      </c>
      <c r="C19" s="2">
        <v>100</v>
      </c>
      <c r="D19" s="2">
        <v>0</v>
      </c>
      <c r="E19" s="11">
        <f t="shared" si="1"/>
        <v>0</v>
      </c>
    </row>
    <row r="20" spans="2:5" ht="36">
      <c r="B20" s="12" t="s">
        <v>34</v>
      </c>
      <c r="C20" s="2">
        <v>1.7</v>
      </c>
      <c r="D20" s="2">
        <v>0</v>
      </c>
      <c r="E20" s="11">
        <f t="shared" si="1"/>
        <v>0</v>
      </c>
    </row>
    <row r="21" spans="2:5" ht="15">
      <c r="B21" s="12" t="s">
        <v>11</v>
      </c>
      <c r="C21" s="2">
        <v>18.4</v>
      </c>
      <c r="D21" s="71">
        <v>0.27640000000000003</v>
      </c>
      <c r="E21" s="11">
        <f t="shared" si="1"/>
        <v>0.015021739130434785</v>
      </c>
    </row>
    <row r="22" spans="2:5" ht="15">
      <c r="B22" s="34" t="s">
        <v>58</v>
      </c>
      <c r="C22" s="35">
        <f>SUM(C4:C21)</f>
        <v>612</v>
      </c>
      <c r="D22" s="35">
        <f>SUM(D4:D21)</f>
        <v>43.64240000000001</v>
      </c>
      <c r="E22" s="36">
        <f t="shared" si="1"/>
        <v>0.07131111111111113</v>
      </c>
    </row>
    <row r="23" spans="2:5" ht="15">
      <c r="B23" s="126" t="s">
        <v>42</v>
      </c>
      <c r="C23" s="126"/>
      <c r="D23" s="126"/>
      <c r="E23" s="126"/>
    </row>
    <row r="24" spans="2:5" ht="15">
      <c r="B24" s="12" t="s">
        <v>65</v>
      </c>
      <c r="C24" s="2">
        <v>22.3</v>
      </c>
      <c r="D24" s="2">
        <v>0</v>
      </c>
      <c r="E24" s="11">
        <f aca="true" t="shared" si="2" ref="E24:E39">D24/C24</f>
        <v>0</v>
      </c>
    </row>
    <row r="25" spans="2:5" ht="15">
      <c r="B25" s="12" t="s">
        <v>105</v>
      </c>
      <c r="C25" s="2">
        <v>0.1</v>
      </c>
      <c r="D25" s="2">
        <v>0</v>
      </c>
      <c r="E25" s="11">
        <f t="shared" si="2"/>
        <v>0</v>
      </c>
    </row>
    <row r="26" spans="2:5" ht="24">
      <c r="B26" s="12" t="s">
        <v>68</v>
      </c>
      <c r="C26" s="2">
        <v>0.55</v>
      </c>
      <c r="D26" s="2">
        <v>0</v>
      </c>
      <c r="E26" s="11">
        <f t="shared" si="2"/>
        <v>0</v>
      </c>
    </row>
    <row r="27" spans="2:5" ht="15">
      <c r="B27" s="62" t="s">
        <v>35</v>
      </c>
      <c r="C27" s="2">
        <v>2.65</v>
      </c>
      <c r="D27" s="2">
        <v>0</v>
      </c>
      <c r="E27" s="11">
        <f t="shared" si="2"/>
        <v>0</v>
      </c>
    </row>
    <row r="28" spans="2:5" ht="15">
      <c r="B28" s="12" t="s">
        <v>17</v>
      </c>
      <c r="C28" s="2">
        <v>0.85</v>
      </c>
      <c r="D28" s="2">
        <v>0</v>
      </c>
      <c r="E28" s="11">
        <f t="shared" si="2"/>
        <v>0</v>
      </c>
    </row>
    <row r="29" spans="2:5" ht="15">
      <c r="B29" s="13" t="s">
        <v>22</v>
      </c>
      <c r="C29" s="2">
        <v>18.7</v>
      </c>
      <c r="D29" s="2">
        <v>0</v>
      </c>
      <c r="E29" s="11">
        <f t="shared" si="2"/>
        <v>0</v>
      </c>
    </row>
    <row r="30" spans="2:5" ht="15">
      <c r="B30" s="12" t="s">
        <v>38</v>
      </c>
      <c r="C30" s="2">
        <v>1.98</v>
      </c>
      <c r="D30" s="2">
        <v>0</v>
      </c>
      <c r="E30" s="11">
        <f t="shared" si="2"/>
        <v>0</v>
      </c>
    </row>
    <row r="31" spans="2:5" ht="15">
      <c r="B31" s="13" t="s">
        <v>36</v>
      </c>
      <c r="C31" s="2">
        <v>2.65</v>
      </c>
      <c r="D31" s="2">
        <v>0</v>
      </c>
      <c r="E31" s="11">
        <f t="shared" si="2"/>
        <v>0</v>
      </c>
    </row>
    <row r="32" spans="2:5" ht="24.75">
      <c r="B32" s="13" t="s">
        <v>20</v>
      </c>
      <c r="C32" s="2">
        <v>18.8</v>
      </c>
      <c r="D32" s="2">
        <v>0</v>
      </c>
      <c r="E32" s="11">
        <f t="shared" si="2"/>
        <v>0</v>
      </c>
    </row>
    <row r="33" spans="2:5" ht="24">
      <c r="B33" s="12" t="s">
        <v>40</v>
      </c>
      <c r="C33" s="2">
        <v>3.9</v>
      </c>
      <c r="D33" s="2">
        <v>0</v>
      </c>
      <c r="E33" s="11">
        <f t="shared" si="2"/>
        <v>0</v>
      </c>
    </row>
    <row r="34" spans="2:5" ht="15">
      <c r="B34" s="68" t="s">
        <v>19</v>
      </c>
      <c r="C34" s="2">
        <v>4.4</v>
      </c>
      <c r="D34" s="2">
        <v>0</v>
      </c>
      <c r="E34" s="11">
        <f t="shared" si="2"/>
        <v>0</v>
      </c>
    </row>
    <row r="35" spans="2:5" ht="24">
      <c r="B35" s="12" t="s">
        <v>6</v>
      </c>
      <c r="C35" s="2">
        <v>5</v>
      </c>
      <c r="D35" s="2">
        <v>0</v>
      </c>
      <c r="E35" s="11">
        <f t="shared" si="2"/>
        <v>0</v>
      </c>
    </row>
    <row r="36" spans="2:5" ht="15">
      <c r="B36" s="12" t="s">
        <v>10</v>
      </c>
      <c r="C36" s="2">
        <v>40</v>
      </c>
      <c r="D36" s="2">
        <v>0</v>
      </c>
      <c r="E36" s="11">
        <f t="shared" si="2"/>
        <v>0</v>
      </c>
    </row>
    <row r="37" spans="2:5" ht="36">
      <c r="B37" s="12" t="s">
        <v>34</v>
      </c>
      <c r="C37" s="2">
        <v>0.95</v>
      </c>
      <c r="D37" s="2">
        <v>0</v>
      </c>
      <c r="E37" s="11">
        <f t="shared" si="2"/>
        <v>0</v>
      </c>
    </row>
    <row r="38" spans="2:5" ht="15">
      <c r="B38" s="12" t="s">
        <v>11</v>
      </c>
      <c r="C38" s="2">
        <v>8.9</v>
      </c>
      <c r="D38" s="2">
        <v>0</v>
      </c>
      <c r="E38" s="11">
        <f t="shared" si="2"/>
        <v>0</v>
      </c>
    </row>
    <row r="39" spans="2:5" ht="15">
      <c r="B39" s="37" t="s">
        <v>58</v>
      </c>
      <c r="C39" s="38">
        <f>SUM(C24:C38)</f>
        <v>131.73000000000002</v>
      </c>
      <c r="D39" s="38">
        <f>SUM(D24:D38)</f>
        <v>0</v>
      </c>
      <c r="E39" s="36">
        <f t="shared" si="2"/>
        <v>0</v>
      </c>
    </row>
    <row r="40" spans="2:5" ht="15">
      <c r="B40" s="126" t="s">
        <v>43</v>
      </c>
      <c r="C40" s="126"/>
      <c r="D40" s="126"/>
      <c r="E40" s="126"/>
    </row>
    <row r="41" spans="2:5" ht="15">
      <c r="B41" s="13" t="s">
        <v>65</v>
      </c>
      <c r="C41" s="2">
        <v>4.6</v>
      </c>
      <c r="D41" s="2">
        <v>0</v>
      </c>
      <c r="E41" s="11">
        <f aca="true" t="shared" si="3" ref="E41:E57">D41/C41</f>
        <v>0</v>
      </c>
    </row>
    <row r="42" spans="2:5" ht="15">
      <c r="B42" s="12" t="s">
        <v>115</v>
      </c>
      <c r="C42" s="2">
        <v>0.1</v>
      </c>
      <c r="D42" s="2">
        <v>0</v>
      </c>
      <c r="E42" s="11">
        <f t="shared" si="3"/>
        <v>0</v>
      </c>
    </row>
    <row r="43" spans="2:5" ht="24.75">
      <c r="B43" s="13" t="s">
        <v>68</v>
      </c>
      <c r="C43" s="2">
        <v>0.9</v>
      </c>
      <c r="D43" s="2">
        <v>0</v>
      </c>
      <c r="E43" s="11">
        <f t="shared" si="3"/>
        <v>0</v>
      </c>
    </row>
    <row r="44" spans="2:5" ht="15">
      <c r="B44" s="12" t="s">
        <v>35</v>
      </c>
      <c r="C44" s="2">
        <v>1.85</v>
      </c>
      <c r="D44" s="2">
        <v>0</v>
      </c>
      <c r="E44" s="11">
        <f t="shared" si="3"/>
        <v>0</v>
      </c>
    </row>
    <row r="45" spans="2:5" ht="15">
      <c r="B45" s="12" t="s">
        <v>17</v>
      </c>
      <c r="C45" s="2">
        <v>1.85</v>
      </c>
      <c r="D45" s="2">
        <v>0</v>
      </c>
      <c r="E45" s="11">
        <f t="shared" si="3"/>
        <v>0</v>
      </c>
    </row>
    <row r="46" spans="2:5" ht="15">
      <c r="B46" s="13" t="s">
        <v>22</v>
      </c>
      <c r="C46" s="2">
        <v>6.7</v>
      </c>
      <c r="D46" s="2">
        <v>0</v>
      </c>
      <c r="E46" s="11">
        <f t="shared" si="3"/>
        <v>0</v>
      </c>
    </row>
    <row r="47" spans="2:5" ht="15">
      <c r="B47" s="12" t="s">
        <v>38</v>
      </c>
      <c r="C47" s="2">
        <v>0.85</v>
      </c>
      <c r="D47" s="2">
        <v>0</v>
      </c>
      <c r="E47" s="11">
        <f t="shared" si="3"/>
        <v>0</v>
      </c>
    </row>
    <row r="48" spans="2:5" ht="24">
      <c r="B48" s="12" t="s">
        <v>37</v>
      </c>
      <c r="C48" s="2">
        <v>3</v>
      </c>
      <c r="D48" s="2">
        <v>0</v>
      </c>
      <c r="E48" s="11">
        <f t="shared" si="3"/>
        <v>0</v>
      </c>
    </row>
    <row r="49" spans="2:5" ht="15">
      <c r="B49" s="12" t="s">
        <v>36</v>
      </c>
      <c r="C49" s="2">
        <v>2.45</v>
      </c>
      <c r="D49" s="2">
        <v>0</v>
      </c>
      <c r="E49" s="11">
        <f t="shared" si="3"/>
        <v>0</v>
      </c>
    </row>
    <row r="50" spans="2:5" ht="24.75">
      <c r="B50" s="13" t="s">
        <v>20</v>
      </c>
      <c r="C50" s="2">
        <v>9.85</v>
      </c>
      <c r="D50" s="2">
        <v>0</v>
      </c>
      <c r="E50" s="11">
        <f t="shared" si="3"/>
        <v>0</v>
      </c>
    </row>
    <row r="51" spans="2:5" ht="24">
      <c r="B51" s="12" t="s">
        <v>39</v>
      </c>
      <c r="C51" s="2">
        <v>3</v>
      </c>
      <c r="D51" s="2">
        <v>0</v>
      </c>
      <c r="E51" s="11">
        <f t="shared" si="3"/>
        <v>0</v>
      </c>
    </row>
    <row r="52" spans="2:5" ht="24">
      <c r="B52" s="12" t="s">
        <v>40</v>
      </c>
      <c r="C52" s="2">
        <v>5</v>
      </c>
      <c r="D52" s="2">
        <v>0</v>
      </c>
      <c r="E52" s="11">
        <f t="shared" si="3"/>
        <v>0</v>
      </c>
    </row>
    <row r="53" spans="2:5" ht="15">
      <c r="B53" s="13" t="s">
        <v>19</v>
      </c>
      <c r="C53" s="2">
        <v>3.7</v>
      </c>
      <c r="D53" s="2">
        <v>0</v>
      </c>
      <c r="E53" s="11">
        <f t="shared" si="3"/>
        <v>0</v>
      </c>
    </row>
    <row r="54" spans="2:5" ht="15">
      <c r="B54" s="13" t="s">
        <v>16</v>
      </c>
      <c r="C54" s="2">
        <v>3</v>
      </c>
      <c r="D54" s="2">
        <v>0</v>
      </c>
      <c r="E54" s="11">
        <f t="shared" si="3"/>
        <v>0</v>
      </c>
    </row>
    <row r="55" spans="2:5" ht="24">
      <c r="B55" s="12" t="s">
        <v>4</v>
      </c>
      <c r="C55" s="2">
        <v>10</v>
      </c>
      <c r="D55" s="2">
        <v>0</v>
      </c>
      <c r="E55" s="11">
        <f t="shared" si="3"/>
        <v>0</v>
      </c>
    </row>
    <row r="56" spans="2:5" ht="36.75">
      <c r="B56" s="13" t="s">
        <v>34</v>
      </c>
      <c r="C56" s="2">
        <v>1.9</v>
      </c>
      <c r="D56" s="2">
        <v>0</v>
      </c>
      <c r="E56" s="11">
        <f t="shared" si="3"/>
        <v>0</v>
      </c>
    </row>
    <row r="57" spans="2:5" ht="15">
      <c r="B57" s="13" t="s">
        <v>11</v>
      </c>
      <c r="C57" s="2">
        <v>9.8</v>
      </c>
      <c r="D57" s="2">
        <v>0</v>
      </c>
      <c r="E57" s="11">
        <f t="shared" si="3"/>
        <v>0</v>
      </c>
    </row>
    <row r="58" spans="2:5" ht="15">
      <c r="B58" s="39" t="s">
        <v>58</v>
      </c>
      <c r="C58" s="35">
        <f>SUM(C41:C57)</f>
        <v>68.55</v>
      </c>
      <c r="D58" s="35">
        <f>SUM(D41:D57)</f>
        <v>0</v>
      </c>
      <c r="E58" s="36">
        <f>D58/C58</f>
        <v>0</v>
      </c>
    </row>
    <row r="59" spans="2:5" ht="15">
      <c r="B59" s="126" t="s">
        <v>44</v>
      </c>
      <c r="C59" s="126"/>
      <c r="D59" s="126"/>
      <c r="E59" s="126"/>
    </row>
    <row r="60" spans="2:5" ht="15">
      <c r="B60" s="13" t="s">
        <v>105</v>
      </c>
      <c r="C60" s="2">
        <v>0.35</v>
      </c>
      <c r="D60" s="2">
        <v>0</v>
      </c>
      <c r="E60" s="11">
        <f aca="true" t="shared" si="4" ref="E60:E74">D60/C60</f>
        <v>0</v>
      </c>
    </row>
    <row r="61" spans="2:5" ht="24.75">
      <c r="B61" s="13" t="s">
        <v>68</v>
      </c>
      <c r="C61" s="2">
        <v>0.2</v>
      </c>
      <c r="D61" s="2">
        <v>0</v>
      </c>
      <c r="E61" s="11">
        <f t="shared" si="4"/>
        <v>0</v>
      </c>
    </row>
    <row r="62" spans="2:5" ht="15">
      <c r="B62" s="12" t="s">
        <v>35</v>
      </c>
      <c r="C62" s="2">
        <v>4.35</v>
      </c>
      <c r="D62" s="2">
        <v>0</v>
      </c>
      <c r="E62" s="11">
        <f t="shared" si="4"/>
        <v>0</v>
      </c>
    </row>
    <row r="63" spans="2:5" ht="15">
      <c r="B63" s="10" t="s">
        <v>17</v>
      </c>
      <c r="C63" s="2">
        <v>0.2</v>
      </c>
      <c r="D63" s="2">
        <v>0</v>
      </c>
      <c r="E63" s="11">
        <f t="shared" si="4"/>
        <v>0</v>
      </c>
    </row>
    <row r="64" spans="2:5" ht="15">
      <c r="B64" s="13" t="s">
        <v>22</v>
      </c>
      <c r="C64" s="2">
        <v>4.5</v>
      </c>
      <c r="D64" s="2">
        <v>0</v>
      </c>
      <c r="E64" s="11">
        <f t="shared" si="4"/>
        <v>0</v>
      </c>
    </row>
    <row r="65" spans="2:5" ht="15">
      <c r="B65" s="13" t="s">
        <v>38</v>
      </c>
      <c r="C65" s="2">
        <v>0.88</v>
      </c>
      <c r="D65" s="2">
        <v>0</v>
      </c>
      <c r="E65" s="11">
        <f t="shared" si="4"/>
        <v>0</v>
      </c>
    </row>
    <row r="66" spans="2:5" ht="15">
      <c r="B66" s="13" t="s">
        <v>36</v>
      </c>
      <c r="C66" s="2">
        <v>0.55</v>
      </c>
      <c r="D66" s="2">
        <v>0</v>
      </c>
      <c r="E66" s="11">
        <f t="shared" si="4"/>
        <v>0</v>
      </c>
    </row>
    <row r="67" spans="2:5" ht="24.75">
      <c r="B67" s="13" t="s">
        <v>20</v>
      </c>
      <c r="C67" s="2">
        <v>4.15</v>
      </c>
      <c r="D67" s="2">
        <v>0</v>
      </c>
      <c r="E67" s="11">
        <f t="shared" si="4"/>
        <v>0</v>
      </c>
    </row>
    <row r="68" spans="2:5" ht="24.75">
      <c r="B68" s="13" t="s">
        <v>39</v>
      </c>
      <c r="C68" s="2">
        <v>3</v>
      </c>
      <c r="D68" s="2">
        <v>0</v>
      </c>
      <c r="E68" s="11">
        <f t="shared" si="4"/>
        <v>0</v>
      </c>
    </row>
    <row r="69" spans="2:5" ht="24">
      <c r="B69" s="12" t="s">
        <v>40</v>
      </c>
      <c r="C69" s="2">
        <v>0.95</v>
      </c>
      <c r="D69" s="2">
        <v>0</v>
      </c>
      <c r="E69" s="11">
        <f t="shared" si="4"/>
        <v>0</v>
      </c>
    </row>
    <row r="70" spans="2:5" ht="15">
      <c r="B70" s="13" t="s">
        <v>19</v>
      </c>
      <c r="C70" s="2">
        <v>1.85</v>
      </c>
      <c r="D70" s="2">
        <v>0</v>
      </c>
      <c r="E70" s="11">
        <f t="shared" si="4"/>
        <v>0</v>
      </c>
    </row>
    <row r="71" spans="2:5" ht="15">
      <c r="B71" s="13" t="s">
        <v>16</v>
      </c>
      <c r="C71" s="2">
        <v>0.75</v>
      </c>
      <c r="D71" s="2">
        <v>0</v>
      </c>
      <c r="E71" s="11">
        <f t="shared" si="4"/>
        <v>0</v>
      </c>
    </row>
    <row r="72" spans="2:5" ht="15">
      <c r="B72" s="17" t="s">
        <v>10</v>
      </c>
      <c r="C72" s="15">
        <v>59.75</v>
      </c>
      <c r="D72" s="2">
        <v>0</v>
      </c>
      <c r="E72" s="11">
        <f t="shared" si="4"/>
        <v>0</v>
      </c>
    </row>
    <row r="73" spans="2:5" ht="36">
      <c r="B73" s="17" t="s">
        <v>34</v>
      </c>
      <c r="C73" s="15">
        <v>3.6</v>
      </c>
      <c r="D73" s="2">
        <v>0</v>
      </c>
      <c r="E73" s="11">
        <f t="shared" si="4"/>
        <v>0</v>
      </c>
    </row>
    <row r="74" spans="2:5" ht="15">
      <c r="B74" s="17" t="s">
        <v>11</v>
      </c>
      <c r="C74" s="15">
        <v>9.5</v>
      </c>
      <c r="D74" s="2">
        <v>0</v>
      </c>
      <c r="E74" s="11">
        <f t="shared" si="4"/>
        <v>0</v>
      </c>
    </row>
    <row r="75" spans="2:5" ht="15">
      <c r="B75" s="40" t="s">
        <v>58</v>
      </c>
      <c r="C75" s="38">
        <f>SUM(C60:C74)</f>
        <v>94.58</v>
      </c>
      <c r="D75" s="38">
        <f>SUM(D60:D74)</f>
        <v>0</v>
      </c>
      <c r="E75" s="38">
        <f>D75/C75</f>
        <v>0</v>
      </c>
    </row>
    <row r="76" spans="2:5" ht="15">
      <c r="B76" s="126" t="s">
        <v>45</v>
      </c>
      <c r="C76" s="126"/>
      <c r="D76" s="126"/>
      <c r="E76" s="126"/>
    </row>
    <row r="77" spans="2:5" ht="36">
      <c r="B77" s="17" t="s">
        <v>116</v>
      </c>
      <c r="C77" s="15">
        <v>40</v>
      </c>
      <c r="D77" s="2">
        <v>0</v>
      </c>
      <c r="E77" s="11">
        <f aca="true" t="shared" si="5" ref="E77:E90">D77/C77</f>
        <v>0</v>
      </c>
    </row>
    <row r="78" spans="2:5" ht="24">
      <c r="B78" s="12" t="s">
        <v>68</v>
      </c>
      <c r="C78" s="2">
        <v>2.5</v>
      </c>
      <c r="D78" s="2">
        <v>0</v>
      </c>
      <c r="E78" s="11">
        <f t="shared" si="5"/>
        <v>0</v>
      </c>
    </row>
    <row r="79" spans="2:5" ht="15">
      <c r="B79" s="17" t="s">
        <v>46</v>
      </c>
      <c r="C79" s="15">
        <v>2.5</v>
      </c>
      <c r="D79" s="2">
        <v>0</v>
      </c>
      <c r="E79" s="11">
        <f t="shared" si="5"/>
        <v>0</v>
      </c>
    </row>
    <row r="80" spans="2:5" ht="15">
      <c r="B80" s="10" t="s">
        <v>17</v>
      </c>
      <c r="C80" s="2">
        <v>0.1</v>
      </c>
      <c r="D80" s="2">
        <v>0</v>
      </c>
      <c r="E80" s="11">
        <f t="shared" si="5"/>
        <v>0</v>
      </c>
    </row>
    <row r="81" spans="2:5" ht="15">
      <c r="B81" s="13" t="s">
        <v>22</v>
      </c>
      <c r="C81" s="2">
        <v>37.7</v>
      </c>
      <c r="D81" s="2">
        <v>0.11700000000000002</v>
      </c>
      <c r="E81" s="11">
        <f t="shared" si="5"/>
        <v>0.0031034482758620693</v>
      </c>
    </row>
    <row r="82" spans="2:5" ht="15">
      <c r="B82" s="19" t="s">
        <v>37</v>
      </c>
      <c r="C82" s="2">
        <v>107.2</v>
      </c>
      <c r="D82" s="2">
        <v>1.7785000000000002</v>
      </c>
      <c r="E82" s="11">
        <f t="shared" si="5"/>
        <v>0.016590485074626866</v>
      </c>
    </row>
    <row r="83" spans="2:5" ht="15">
      <c r="B83" s="13" t="s">
        <v>36</v>
      </c>
      <c r="C83" s="2">
        <v>1.8</v>
      </c>
      <c r="D83" s="2">
        <v>0.08200000000000002</v>
      </c>
      <c r="E83" s="11">
        <f t="shared" si="5"/>
        <v>0.045555555555555564</v>
      </c>
    </row>
    <row r="84" spans="2:5" ht="24.75">
      <c r="B84" s="13" t="s">
        <v>20</v>
      </c>
      <c r="C84" s="2">
        <v>26.8</v>
      </c>
      <c r="D84" s="2">
        <v>0.29410000000000003</v>
      </c>
      <c r="E84" s="11">
        <f t="shared" si="5"/>
        <v>0.010973880597014925</v>
      </c>
    </row>
    <row r="85" spans="2:5" ht="24">
      <c r="B85" s="17" t="s">
        <v>39</v>
      </c>
      <c r="C85" s="15">
        <v>2</v>
      </c>
      <c r="D85" s="2">
        <v>0.8070000000000002</v>
      </c>
      <c r="E85" s="11">
        <f t="shared" si="5"/>
        <v>0.4035000000000001</v>
      </c>
    </row>
    <row r="86" spans="2:5" ht="24">
      <c r="B86" s="12" t="s">
        <v>40</v>
      </c>
      <c r="C86" s="2">
        <v>9.8</v>
      </c>
      <c r="D86" s="2">
        <v>0</v>
      </c>
      <c r="E86" s="11">
        <f t="shared" si="5"/>
        <v>0</v>
      </c>
    </row>
    <row r="87" spans="2:5" ht="15">
      <c r="B87" s="13" t="s">
        <v>19</v>
      </c>
      <c r="C87" s="2">
        <v>12</v>
      </c>
      <c r="D87" s="2">
        <v>1.4765000000000001</v>
      </c>
      <c r="E87" s="11">
        <f t="shared" si="5"/>
        <v>0.12304166666666667</v>
      </c>
    </row>
    <row r="88" spans="2:5" ht="15">
      <c r="B88" s="17" t="s">
        <v>16</v>
      </c>
      <c r="C88" s="15">
        <v>6.8</v>
      </c>
      <c r="D88" s="2">
        <v>0.3010000000000001</v>
      </c>
      <c r="E88" s="11">
        <f t="shared" si="5"/>
        <v>0.044264705882352956</v>
      </c>
    </row>
    <row r="89" spans="2:5" ht="15">
      <c r="B89" s="40" t="s">
        <v>58</v>
      </c>
      <c r="C89" s="38">
        <f>SUM(C77:C88)</f>
        <v>249.20000000000005</v>
      </c>
      <c r="D89" s="38">
        <f>SUM(D77:D88)</f>
        <v>4.856100000000001</v>
      </c>
      <c r="E89" s="36">
        <f t="shared" si="5"/>
        <v>0.019486757624398075</v>
      </c>
    </row>
    <row r="90" spans="2:5" ht="36">
      <c r="B90" s="41" t="s">
        <v>59</v>
      </c>
      <c r="C90" s="38">
        <f>C89+C75+C58+C39+C22</f>
        <v>1156.06</v>
      </c>
      <c r="D90" s="35">
        <f>D89+D75+D58+D39+D22</f>
        <v>48.49850000000001</v>
      </c>
      <c r="E90" s="36">
        <f t="shared" si="5"/>
        <v>0.0419515423074927</v>
      </c>
    </row>
    <row r="91" spans="2:5" ht="15">
      <c r="B91" s="126" t="s">
        <v>117</v>
      </c>
      <c r="C91" s="126"/>
      <c r="D91" s="126"/>
      <c r="E91" s="126"/>
    </row>
    <row r="92" spans="2:5" ht="15">
      <c r="B92" s="19" t="s">
        <v>101</v>
      </c>
      <c r="C92" s="2">
        <v>14.4</v>
      </c>
      <c r="D92" s="2">
        <v>2.526</v>
      </c>
      <c r="E92" s="11">
        <f aca="true" t="shared" si="6" ref="E92:E105">D92/C92</f>
        <v>0.17541666666666664</v>
      </c>
    </row>
    <row r="93" spans="2:5" ht="15">
      <c r="B93" s="19" t="s">
        <v>46</v>
      </c>
      <c r="C93" s="2">
        <v>24.6</v>
      </c>
      <c r="D93" s="2">
        <v>0.06</v>
      </c>
      <c r="E93" s="11">
        <f t="shared" si="6"/>
        <v>0.002439024390243902</v>
      </c>
    </row>
    <row r="94" spans="2:5" ht="15">
      <c r="B94" s="13" t="s">
        <v>35</v>
      </c>
      <c r="C94" s="2">
        <v>1.95</v>
      </c>
      <c r="D94" s="2">
        <v>0</v>
      </c>
      <c r="E94" s="11">
        <f t="shared" si="6"/>
        <v>0</v>
      </c>
    </row>
    <row r="95" spans="2:5" ht="15">
      <c r="B95" s="13" t="s">
        <v>19</v>
      </c>
      <c r="C95" s="2">
        <v>91.7</v>
      </c>
      <c r="D95" s="2">
        <v>4.899</v>
      </c>
      <c r="E95" s="11">
        <f t="shared" si="6"/>
        <v>0.05342420937840785</v>
      </c>
    </row>
    <row r="96" spans="2:5" ht="15">
      <c r="B96" s="13" t="s">
        <v>22</v>
      </c>
      <c r="C96" s="2">
        <v>94.9</v>
      </c>
      <c r="D96" s="2">
        <v>2.2201</v>
      </c>
      <c r="E96" s="11">
        <f t="shared" si="6"/>
        <v>0.023394099051633296</v>
      </c>
    </row>
    <row r="97" spans="2:5" ht="15">
      <c r="B97" s="13" t="s">
        <v>38</v>
      </c>
      <c r="C97" s="2">
        <v>1</v>
      </c>
      <c r="D97" s="2">
        <v>0</v>
      </c>
      <c r="E97" s="11">
        <f t="shared" si="6"/>
        <v>0</v>
      </c>
    </row>
    <row r="98" spans="2:5" ht="15">
      <c r="B98" s="13" t="s">
        <v>16</v>
      </c>
      <c r="C98" s="2">
        <v>54</v>
      </c>
      <c r="D98" s="2">
        <v>0.6701999999999999</v>
      </c>
      <c r="E98" s="11">
        <f t="shared" si="6"/>
        <v>0.012411111111111109</v>
      </c>
    </row>
    <row r="99" spans="2:5" ht="24.75">
      <c r="B99" s="13" t="s">
        <v>20</v>
      </c>
      <c r="C99" s="2">
        <v>29.8</v>
      </c>
      <c r="D99" s="2">
        <v>0.12410000000000002</v>
      </c>
      <c r="E99" s="11">
        <f t="shared" si="6"/>
        <v>0.004164429530201343</v>
      </c>
    </row>
    <row r="100" spans="2:5" ht="15">
      <c r="B100" s="13" t="s">
        <v>36</v>
      </c>
      <c r="C100" s="2">
        <v>8.8</v>
      </c>
      <c r="D100" s="2">
        <v>0.5114</v>
      </c>
      <c r="E100" s="11">
        <f t="shared" si="6"/>
        <v>0.05811363636363635</v>
      </c>
    </row>
    <row r="101" spans="2:5" ht="24.75">
      <c r="B101" s="13" t="s">
        <v>40</v>
      </c>
      <c r="C101" s="2">
        <v>7.9</v>
      </c>
      <c r="D101" s="2">
        <v>0</v>
      </c>
      <c r="E101" s="11">
        <f t="shared" si="6"/>
        <v>0</v>
      </c>
    </row>
    <row r="102" spans="2:5" ht="24.75">
      <c r="B102" s="13" t="s">
        <v>6</v>
      </c>
      <c r="C102" s="2">
        <v>5</v>
      </c>
      <c r="D102" s="2">
        <v>0</v>
      </c>
      <c r="E102" s="11">
        <f t="shared" si="6"/>
        <v>0</v>
      </c>
    </row>
    <row r="103" spans="2:5" ht="15">
      <c r="B103" s="13" t="s">
        <v>10</v>
      </c>
      <c r="C103" s="2">
        <v>200</v>
      </c>
      <c r="D103" s="2">
        <v>0</v>
      </c>
      <c r="E103" s="11">
        <f t="shared" si="6"/>
        <v>0</v>
      </c>
    </row>
    <row r="104" spans="2:5" ht="24.75">
      <c r="B104" s="13" t="s">
        <v>118</v>
      </c>
      <c r="C104" s="2">
        <v>9.95</v>
      </c>
      <c r="D104" s="2">
        <v>0</v>
      </c>
      <c r="E104" s="11">
        <f t="shared" si="6"/>
        <v>0</v>
      </c>
    </row>
    <row r="105" spans="2:5" ht="15">
      <c r="B105" s="13" t="s">
        <v>11</v>
      </c>
      <c r="C105" s="2">
        <v>4.9</v>
      </c>
      <c r="D105" s="2">
        <v>0</v>
      </c>
      <c r="E105" s="11">
        <f t="shared" si="6"/>
        <v>0</v>
      </c>
    </row>
    <row r="106" spans="2:5" ht="15">
      <c r="B106" s="39" t="s">
        <v>58</v>
      </c>
      <c r="C106" s="35">
        <f>SUM(C92:C105)</f>
        <v>548.9</v>
      </c>
      <c r="D106" s="35">
        <f>SUM(D92:D105)</f>
        <v>11.0108</v>
      </c>
      <c r="E106" s="36">
        <f>D106/C106</f>
        <v>0.02005975587538714</v>
      </c>
    </row>
    <row r="107" spans="2:5" ht="15">
      <c r="B107" s="129" t="s">
        <v>119</v>
      </c>
      <c r="C107" s="130"/>
      <c r="D107" s="130"/>
      <c r="E107" s="131"/>
    </row>
    <row r="108" spans="2:5" ht="15">
      <c r="B108" s="19" t="s">
        <v>101</v>
      </c>
      <c r="C108" s="2">
        <v>0.9</v>
      </c>
      <c r="D108" s="2">
        <v>0</v>
      </c>
      <c r="E108" s="11">
        <f aca="true" t="shared" si="7" ref="E108:E114">D108/C108</f>
        <v>0</v>
      </c>
    </row>
    <row r="109" spans="2:5" ht="15">
      <c r="B109" s="19" t="s">
        <v>46</v>
      </c>
      <c r="C109" s="2">
        <v>1</v>
      </c>
      <c r="D109" s="2">
        <v>0</v>
      </c>
      <c r="E109" s="11">
        <f>D109/C109</f>
        <v>0</v>
      </c>
    </row>
    <row r="110" spans="2:5" ht="15">
      <c r="B110" s="13" t="s">
        <v>35</v>
      </c>
      <c r="C110" s="2">
        <v>4.95</v>
      </c>
      <c r="D110" s="2">
        <v>0</v>
      </c>
      <c r="E110" s="11">
        <f t="shared" si="7"/>
        <v>0</v>
      </c>
    </row>
    <row r="111" spans="2:5" ht="15">
      <c r="B111" s="19" t="s">
        <v>19</v>
      </c>
      <c r="C111" s="2">
        <v>6.9</v>
      </c>
      <c r="D111" s="2">
        <v>0</v>
      </c>
      <c r="E111" s="11">
        <f t="shared" si="7"/>
        <v>0</v>
      </c>
    </row>
    <row r="112" spans="2:5" ht="15">
      <c r="B112" s="13" t="s">
        <v>22</v>
      </c>
      <c r="C112" s="2">
        <v>1</v>
      </c>
      <c r="D112" s="2">
        <v>0</v>
      </c>
      <c r="E112" s="11">
        <f t="shared" si="7"/>
        <v>0</v>
      </c>
    </row>
    <row r="113" spans="2:5" ht="15">
      <c r="B113" s="13" t="s">
        <v>16</v>
      </c>
      <c r="C113" s="2">
        <v>1.95</v>
      </c>
      <c r="D113" s="2">
        <v>0</v>
      </c>
      <c r="E113" s="11">
        <f t="shared" si="7"/>
        <v>0</v>
      </c>
    </row>
    <row r="114" spans="2:5" ht="24.75">
      <c r="B114" s="13" t="s">
        <v>20</v>
      </c>
      <c r="C114" s="2">
        <v>2.8</v>
      </c>
      <c r="D114" s="2">
        <v>0</v>
      </c>
      <c r="E114" s="11">
        <f t="shared" si="7"/>
        <v>0</v>
      </c>
    </row>
    <row r="115" spans="2:5" ht="15">
      <c r="B115" s="13" t="s">
        <v>36</v>
      </c>
      <c r="C115" s="2">
        <v>2</v>
      </c>
      <c r="D115" s="2">
        <v>0</v>
      </c>
      <c r="E115" s="11">
        <f>D115/C115</f>
        <v>0</v>
      </c>
    </row>
    <row r="116" spans="2:5" ht="15">
      <c r="B116" s="42" t="s">
        <v>58</v>
      </c>
      <c r="C116" s="35">
        <f>SUM(C108:C115)</f>
        <v>21.5</v>
      </c>
      <c r="D116" s="35">
        <f>SUM(D108:D115)</f>
        <v>0</v>
      </c>
      <c r="E116" s="36">
        <f>D116/C116</f>
        <v>0</v>
      </c>
    </row>
    <row r="117" spans="2:5" ht="15">
      <c r="B117" s="126" t="s">
        <v>120</v>
      </c>
      <c r="C117" s="126"/>
      <c r="D117" s="126"/>
      <c r="E117" s="126"/>
    </row>
    <row r="118" spans="2:5" ht="15">
      <c r="B118" s="13" t="s">
        <v>47</v>
      </c>
      <c r="C118" s="2">
        <v>12.5</v>
      </c>
      <c r="D118" s="2">
        <v>0.315</v>
      </c>
      <c r="E118" s="11">
        <f aca="true" t="shared" si="8" ref="E118:E126">D118/C118</f>
        <v>0.0252</v>
      </c>
    </row>
    <row r="119" spans="2:5" ht="15">
      <c r="B119" s="19" t="s">
        <v>46</v>
      </c>
      <c r="C119" s="2">
        <v>0.9</v>
      </c>
      <c r="D119" s="2">
        <v>0</v>
      </c>
      <c r="E119" s="11">
        <f>D119/C119</f>
        <v>0</v>
      </c>
    </row>
    <row r="120" spans="2:5" ht="15">
      <c r="B120" s="19" t="s">
        <v>35</v>
      </c>
      <c r="C120" s="2">
        <v>4.9</v>
      </c>
      <c r="D120" s="2">
        <v>0.1</v>
      </c>
      <c r="E120" s="11">
        <f t="shared" si="8"/>
        <v>0.02040816326530612</v>
      </c>
    </row>
    <row r="121" spans="2:5" ht="15">
      <c r="B121" s="19" t="s">
        <v>19</v>
      </c>
      <c r="C121" s="2">
        <v>17.5</v>
      </c>
      <c r="D121" s="2">
        <v>0.4</v>
      </c>
      <c r="E121" s="11">
        <f t="shared" si="8"/>
        <v>0.022857142857142857</v>
      </c>
    </row>
    <row r="122" spans="2:5" ht="15">
      <c r="B122" s="19" t="s">
        <v>22</v>
      </c>
      <c r="C122" s="2">
        <v>8.8</v>
      </c>
      <c r="D122" s="2">
        <v>0</v>
      </c>
      <c r="E122" s="11">
        <f t="shared" si="8"/>
        <v>0</v>
      </c>
    </row>
    <row r="123" spans="2:5" ht="15">
      <c r="B123" s="19" t="s">
        <v>16</v>
      </c>
      <c r="C123" s="2">
        <v>9.8</v>
      </c>
      <c r="D123" s="2">
        <v>0.20500000000000002</v>
      </c>
      <c r="E123" s="11">
        <f t="shared" si="8"/>
        <v>0.020918367346938777</v>
      </c>
    </row>
    <row r="124" spans="2:5" ht="15">
      <c r="B124" s="19" t="s">
        <v>20</v>
      </c>
      <c r="C124" s="2">
        <v>9.5</v>
      </c>
      <c r="D124" s="2">
        <v>0.22999999999999998</v>
      </c>
      <c r="E124" s="11">
        <f t="shared" si="8"/>
        <v>0.02421052631578947</v>
      </c>
    </row>
    <row r="125" spans="2:5" ht="15">
      <c r="B125" s="19" t="s">
        <v>36</v>
      </c>
      <c r="C125" s="2">
        <v>4.9</v>
      </c>
      <c r="D125" s="2">
        <v>0.19</v>
      </c>
      <c r="E125" s="11">
        <f t="shared" si="8"/>
        <v>0.03877551020408163</v>
      </c>
    </row>
    <row r="126" spans="2:5" ht="15">
      <c r="B126" s="19" t="s">
        <v>40</v>
      </c>
      <c r="C126" s="2">
        <v>2.9</v>
      </c>
      <c r="D126" s="2">
        <v>0.015</v>
      </c>
      <c r="E126" s="11">
        <f t="shared" si="8"/>
        <v>0.005172413793103448</v>
      </c>
    </row>
    <row r="127" spans="2:5" ht="15">
      <c r="B127" s="39" t="s">
        <v>58</v>
      </c>
      <c r="C127" s="35">
        <f>SUM(C118:C126)</f>
        <v>71.7</v>
      </c>
      <c r="D127" s="35">
        <f>SUM(D118:D126)</f>
        <v>1.4549999999999998</v>
      </c>
      <c r="E127" s="36">
        <f>D127/C127</f>
        <v>0.0202928870292887</v>
      </c>
    </row>
    <row r="128" spans="2:5" ht="15" customHeight="1">
      <c r="B128" s="132" t="s">
        <v>121</v>
      </c>
      <c r="C128" s="133"/>
      <c r="D128" s="133"/>
      <c r="E128" s="134"/>
    </row>
    <row r="129" spans="2:5" ht="15">
      <c r="B129" s="19" t="s">
        <v>144</v>
      </c>
      <c r="C129" s="2">
        <v>0.15</v>
      </c>
      <c r="D129" s="2">
        <v>0</v>
      </c>
      <c r="E129" s="11">
        <f>D129/C129</f>
        <v>0</v>
      </c>
    </row>
    <row r="130" spans="2:5" ht="15">
      <c r="B130" s="19" t="s">
        <v>10</v>
      </c>
      <c r="C130" s="2">
        <v>200</v>
      </c>
      <c r="D130" s="2">
        <v>23.4</v>
      </c>
      <c r="E130" s="11">
        <f>D130/C130</f>
        <v>0.11699999999999999</v>
      </c>
    </row>
    <row r="131" spans="2:5" ht="15">
      <c r="B131" s="19" t="s">
        <v>118</v>
      </c>
      <c r="C131" s="2">
        <v>3</v>
      </c>
      <c r="D131" s="2">
        <v>0</v>
      </c>
      <c r="E131" s="11">
        <f>D131/C131</f>
        <v>0</v>
      </c>
    </row>
    <row r="132" spans="2:5" ht="15">
      <c r="B132" s="39" t="s">
        <v>58</v>
      </c>
      <c r="C132" s="35">
        <f>SUM(C129:C131)</f>
        <v>203.15</v>
      </c>
      <c r="D132" s="35">
        <f>SUM(D129:D131)</f>
        <v>23.4</v>
      </c>
      <c r="E132" s="36">
        <f>D132/C132</f>
        <v>0.1151858232832882</v>
      </c>
    </row>
    <row r="133" spans="2:5" ht="15" customHeight="1">
      <c r="B133" s="132" t="s">
        <v>123</v>
      </c>
      <c r="C133" s="133"/>
      <c r="D133" s="133"/>
      <c r="E133" s="134"/>
    </row>
    <row r="134" spans="2:5" ht="15">
      <c r="B134" s="19" t="s">
        <v>122</v>
      </c>
      <c r="C134" s="2">
        <v>3.1</v>
      </c>
      <c r="D134" s="2">
        <v>0</v>
      </c>
      <c r="E134" s="11">
        <f aca="true" t="shared" si="9" ref="E134:E139">D134/C134</f>
        <v>0</v>
      </c>
    </row>
    <row r="135" spans="2:5" ht="15">
      <c r="B135" s="19" t="s">
        <v>69</v>
      </c>
      <c r="C135" s="2">
        <v>0.2</v>
      </c>
      <c r="D135" s="2">
        <v>0</v>
      </c>
      <c r="E135" s="11">
        <f t="shared" si="9"/>
        <v>0</v>
      </c>
    </row>
    <row r="136" spans="2:5" ht="15">
      <c r="B136" s="19" t="s">
        <v>6</v>
      </c>
      <c r="C136" s="2">
        <v>35</v>
      </c>
      <c r="D136" s="2">
        <v>0</v>
      </c>
      <c r="E136" s="11">
        <f t="shared" si="9"/>
        <v>0</v>
      </c>
    </row>
    <row r="137" spans="2:5" ht="15">
      <c r="B137" s="19" t="s">
        <v>10</v>
      </c>
      <c r="C137" s="2">
        <v>1365</v>
      </c>
      <c r="D137" s="2">
        <v>10</v>
      </c>
      <c r="E137" s="11">
        <f t="shared" si="9"/>
        <v>0.007326007326007326</v>
      </c>
    </row>
    <row r="138" spans="2:5" ht="15">
      <c r="B138" s="19" t="s">
        <v>118</v>
      </c>
      <c r="C138" s="2">
        <v>80</v>
      </c>
      <c r="D138" s="2">
        <v>0</v>
      </c>
      <c r="E138" s="11">
        <f t="shared" si="9"/>
        <v>0</v>
      </c>
    </row>
    <row r="139" spans="2:5" ht="15">
      <c r="B139" s="19" t="s">
        <v>11</v>
      </c>
      <c r="C139" s="2">
        <v>2</v>
      </c>
      <c r="D139" s="2">
        <v>0</v>
      </c>
      <c r="E139" s="11">
        <f t="shared" si="9"/>
        <v>0</v>
      </c>
    </row>
    <row r="140" spans="2:5" ht="15">
      <c r="B140" s="39" t="s">
        <v>58</v>
      </c>
      <c r="C140" s="35">
        <f>SUM(C134:C139)</f>
        <v>1485.3</v>
      </c>
      <c r="D140" s="35">
        <f>SUM(D134:D139)</f>
        <v>10</v>
      </c>
      <c r="E140" s="36">
        <f>D140/C140</f>
        <v>0.006732646603379789</v>
      </c>
    </row>
    <row r="141" spans="2:5" ht="24.75">
      <c r="B141" s="43" t="s">
        <v>60</v>
      </c>
      <c r="C141" s="35">
        <f>C140+C132+C127+C116+C106</f>
        <v>2330.55</v>
      </c>
      <c r="D141" s="35">
        <f>D140+D132+D127+D116+D106</f>
        <v>45.86579999999999</v>
      </c>
      <c r="E141" s="36">
        <f>D141/C141</f>
        <v>0.01968024715195983</v>
      </c>
    </row>
    <row r="142" spans="2:5" ht="15">
      <c r="B142" s="129" t="s">
        <v>124</v>
      </c>
      <c r="C142" s="130"/>
      <c r="D142" s="130"/>
      <c r="E142" s="131"/>
    </row>
    <row r="143" spans="2:5" ht="24.75">
      <c r="B143" s="13" t="s">
        <v>69</v>
      </c>
      <c r="C143" s="2">
        <v>0.7</v>
      </c>
      <c r="D143" s="2">
        <v>0</v>
      </c>
      <c r="E143" s="11">
        <f aca="true" t="shared" si="10" ref="E143:E156">D143/C143</f>
        <v>0</v>
      </c>
    </row>
    <row r="144" spans="2:5" ht="15">
      <c r="B144" s="19" t="s">
        <v>47</v>
      </c>
      <c r="C144" s="2">
        <v>0.7</v>
      </c>
      <c r="D144" s="2">
        <v>0</v>
      </c>
      <c r="E144" s="11">
        <f t="shared" si="10"/>
        <v>0</v>
      </c>
    </row>
    <row r="145" spans="2:5" ht="15">
      <c r="B145" s="19" t="s">
        <v>68</v>
      </c>
      <c r="C145" s="2">
        <v>6</v>
      </c>
      <c r="D145" s="2">
        <v>0</v>
      </c>
      <c r="E145" s="11">
        <f t="shared" si="10"/>
        <v>0</v>
      </c>
    </row>
    <row r="146" spans="2:5" ht="15">
      <c r="B146" s="19" t="s">
        <v>46</v>
      </c>
      <c r="C146" s="2">
        <v>30</v>
      </c>
      <c r="D146" s="2">
        <v>0</v>
      </c>
      <c r="E146" s="11">
        <f t="shared" si="10"/>
        <v>0</v>
      </c>
    </row>
    <row r="147" spans="2:5" ht="15">
      <c r="B147" s="19" t="s">
        <v>19</v>
      </c>
      <c r="C147" s="2">
        <v>64.3</v>
      </c>
      <c r="D147" s="2">
        <v>0</v>
      </c>
      <c r="E147" s="11">
        <f t="shared" si="10"/>
        <v>0</v>
      </c>
    </row>
    <row r="148" spans="2:5" ht="15">
      <c r="B148" s="19" t="s">
        <v>22</v>
      </c>
      <c r="C148" s="2">
        <v>64.3</v>
      </c>
      <c r="D148" s="2">
        <v>0</v>
      </c>
      <c r="E148" s="11">
        <f t="shared" si="10"/>
        <v>0</v>
      </c>
    </row>
    <row r="149" spans="2:5" ht="15">
      <c r="B149" s="19" t="s">
        <v>16</v>
      </c>
      <c r="C149" s="2">
        <v>64.2</v>
      </c>
      <c r="D149" s="2">
        <v>0</v>
      </c>
      <c r="E149" s="11">
        <f t="shared" si="10"/>
        <v>0</v>
      </c>
    </row>
    <row r="150" spans="2:5" ht="24.75">
      <c r="B150" s="13" t="s">
        <v>20</v>
      </c>
      <c r="C150" s="2">
        <v>44.1</v>
      </c>
      <c r="D150" s="2">
        <v>0</v>
      </c>
      <c r="E150" s="11">
        <f t="shared" si="10"/>
        <v>0</v>
      </c>
    </row>
    <row r="151" spans="2:5" ht="15">
      <c r="B151" s="13" t="s">
        <v>36</v>
      </c>
      <c r="C151" s="2">
        <v>19.8</v>
      </c>
      <c r="D151" s="2">
        <v>0</v>
      </c>
      <c r="E151" s="11">
        <f t="shared" si="10"/>
        <v>0</v>
      </c>
    </row>
    <row r="152" spans="2:5" ht="24.75">
      <c r="B152" s="13" t="s">
        <v>37</v>
      </c>
      <c r="C152" s="2">
        <v>15.3</v>
      </c>
      <c r="D152" s="2">
        <v>0</v>
      </c>
      <c r="E152" s="11">
        <f t="shared" si="10"/>
        <v>0</v>
      </c>
    </row>
    <row r="153" spans="2:5" ht="15">
      <c r="B153" s="13" t="s">
        <v>35</v>
      </c>
      <c r="C153" s="2">
        <v>14.7</v>
      </c>
      <c r="D153" s="2">
        <v>0</v>
      </c>
      <c r="E153" s="11">
        <f t="shared" si="10"/>
        <v>0</v>
      </c>
    </row>
    <row r="154" spans="2:5" ht="15">
      <c r="B154" s="13" t="s">
        <v>38</v>
      </c>
      <c r="C154" s="2">
        <v>12.9</v>
      </c>
      <c r="D154" s="2">
        <v>0</v>
      </c>
      <c r="E154" s="11">
        <f t="shared" si="10"/>
        <v>0</v>
      </c>
    </row>
    <row r="155" spans="2:5" ht="15">
      <c r="B155" s="13" t="s">
        <v>17</v>
      </c>
      <c r="C155" s="2">
        <v>1.9</v>
      </c>
      <c r="D155" s="2">
        <v>0</v>
      </c>
      <c r="E155" s="11">
        <f t="shared" si="10"/>
        <v>0</v>
      </c>
    </row>
    <row r="156" spans="2:5" ht="24.75">
      <c r="B156" s="13" t="s">
        <v>40</v>
      </c>
      <c r="C156" s="2">
        <v>2.9</v>
      </c>
      <c r="D156" s="2">
        <v>0</v>
      </c>
      <c r="E156" s="11">
        <f t="shared" si="10"/>
        <v>0</v>
      </c>
    </row>
    <row r="157" spans="2:5" ht="15">
      <c r="B157" s="39" t="s">
        <v>58</v>
      </c>
      <c r="C157" s="35">
        <f>SUM(C143:C156)</f>
        <v>341.79999999999995</v>
      </c>
      <c r="D157" s="35">
        <f>SUM(D143:D156)</f>
        <v>0</v>
      </c>
      <c r="E157" s="36">
        <f>D157/C157</f>
        <v>0</v>
      </c>
    </row>
    <row r="158" spans="2:5" ht="15">
      <c r="B158" s="126" t="s">
        <v>125</v>
      </c>
      <c r="C158" s="126"/>
      <c r="D158" s="126"/>
      <c r="E158" s="126"/>
    </row>
    <row r="159" spans="2:5" ht="15">
      <c r="B159" s="19" t="s">
        <v>19</v>
      </c>
      <c r="C159" s="2">
        <v>3.8</v>
      </c>
      <c r="D159" s="2">
        <v>0</v>
      </c>
      <c r="E159" s="11">
        <f>D159/C159</f>
        <v>0</v>
      </c>
    </row>
    <row r="160" spans="2:5" ht="15">
      <c r="B160" s="19" t="s">
        <v>22</v>
      </c>
      <c r="C160" s="2">
        <v>4.1</v>
      </c>
      <c r="D160" s="2">
        <v>0</v>
      </c>
      <c r="E160" s="11">
        <f>D160/C160</f>
        <v>0</v>
      </c>
    </row>
    <row r="161" spans="2:5" ht="15">
      <c r="B161" s="19" t="s">
        <v>16</v>
      </c>
      <c r="C161" s="2">
        <v>3.4</v>
      </c>
      <c r="D161" s="2">
        <v>0</v>
      </c>
      <c r="E161" s="11">
        <f aca="true" t="shared" si="11" ref="E161:E171">D161/C161</f>
        <v>0</v>
      </c>
    </row>
    <row r="162" spans="2:5" ht="15">
      <c r="B162" s="19" t="s">
        <v>49</v>
      </c>
      <c r="C162" s="2">
        <v>0.2</v>
      </c>
      <c r="D162" s="2">
        <v>0</v>
      </c>
      <c r="E162" s="11">
        <f t="shared" si="11"/>
        <v>0</v>
      </c>
    </row>
    <row r="163" spans="2:5" ht="15">
      <c r="B163" s="19" t="s">
        <v>41</v>
      </c>
      <c r="C163" s="2">
        <v>0.2</v>
      </c>
      <c r="D163" s="2">
        <v>0</v>
      </c>
      <c r="E163" s="11">
        <f t="shared" si="11"/>
        <v>0</v>
      </c>
    </row>
    <row r="164" spans="2:5" ht="24.75">
      <c r="B164" s="13" t="s">
        <v>20</v>
      </c>
      <c r="C164" s="15">
        <v>6.8</v>
      </c>
      <c r="D164" s="2">
        <v>0</v>
      </c>
      <c r="E164" s="11">
        <f t="shared" si="11"/>
        <v>0</v>
      </c>
    </row>
    <row r="165" spans="2:5" ht="15">
      <c r="B165" s="13" t="s">
        <v>36</v>
      </c>
      <c r="C165" s="15">
        <v>0.9</v>
      </c>
      <c r="D165" s="2">
        <v>0</v>
      </c>
      <c r="E165" s="11">
        <f t="shared" si="11"/>
        <v>0</v>
      </c>
    </row>
    <row r="166" spans="2:5" ht="15">
      <c r="B166" s="13" t="s">
        <v>126</v>
      </c>
      <c r="C166" s="15">
        <v>2.9</v>
      </c>
      <c r="D166" s="2">
        <v>0</v>
      </c>
      <c r="E166" s="11">
        <f t="shared" si="11"/>
        <v>0</v>
      </c>
    </row>
    <row r="167" spans="2:5" ht="15">
      <c r="B167" s="13" t="s">
        <v>35</v>
      </c>
      <c r="C167" s="15">
        <v>1</v>
      </c>
      <c r="D167" s="2">
        <v>0</v>
      </c>
      <c r="E167" s="11">
        <f t="shared" si="11"/>
        <v>0</v>
      </c>
    </row>
    <row r="168" spans="2:5" ht="15">
      <c r="B168" s="13" t="s">
        <v>38</v>
      </c>
      <c r="C168" s="15">
        <v>3.9</v>
      </c>
      <c r="D168" s="2">
        <v>0</v>
      </c>
      <c r="E168" s="11">
        <f t="shared" si="11"/>
        <v>0</v>
      </c>
    </row>
    <row r="169" spans="2:5" ht="15">
      <c r="B169" s="59" t="s">
        <v>17</v>
      </c>
      <c r="C169" s="15">
        <v>0.9</v>
      </c>
      <c r="D169" s="2">
        <v>0</v>
      </c>
      <c r="E169" s="11">
        <f t="shared" si="11"/>
        <v>0</v>
      </c>
    </row>
    <row r="170" spans="2:5" ht="24">
      <c r="B170" s="59" t="s">
        <v>40</v>
      </c>
      <c r="C170" s="15">
        <v>0.55</v>
      </c>
      <c r="D170" s="2">
        <v>0</v>
      </c>
      <c r="E170" s="11">
        <f t="shared" si="11"/>
        <v>0</v>
      </c>
    </row>
    <row r="171" spans="2:5" ht="24">
      <c r="B171" s="59" t="s">
        <v>39</v>
      </c>
      <c r="C171" s="15">
        <v>0.4</v>
      </c>
      <c r="D171" s="2">
        <v>0</v>
      </c>
      <c r="E171" s="11">
        <f t="shared" si="11"/>
        <v>0</v>
      </c>
    </row>
    <row r="172" spans="2:5" ht="15">
      <c r="B172" s="39" t="s">
        <v>58</v>
      </c>
      <c r="C172" s="38">
        <f>SUM(C159:C171)</f>
        <v>29.04999999999999</v>
      </c>
      <c r="D172" s="38">
        <f>SUM(D159:D171)</f>
        <v>0</v>
      </c>
      <c r="E172" s="36">
        <f>D172/C172</f>
        <v>0</v>
      </c>
    </row>
    <row r="173" spans="2:5" ht="15">
      <c r="B173" s="126" t="s">
        <v>127</v>
      </c>
      <c r="C173" s="126"/>
      <c r="D173" s="126"/>
      <c r="E173" s="126"/>
    </row>
    <row r="174" spans="2:5" ht="15">
      <c r="B174" s="59" t="s">
        <v>65</v>
      </c>
      <c r="C174" s="2">
        <v>3</v>
      </c>
      <c r="D174" s="2">
        <v>0</v>
      </c>
      <c r="E174" s="11">
        <f aca="true" t="shared" si="12" ref="E174:E183">D174/C174</f>
        <v>0</v>
      </c>
    </row>
    <row r="175" spans="2:5" ht="15">
      <c r="B175" s="59" t="s">
        <v>19</v>
      </c>
      <c r="C175" s="2">
        <v>1.8</v>
      </c>
      <c r="D175" s="2">
        <v>0</v>
      </c>
      <c r="E175" s="11">
        <f t="shared" si="12"/>
        <v>0</v>
      </c>
    </row>
    <row r="176" spans="2:5" ht="15">
      <c r="B176" s="59" t="s">
        <v>22</v>
      </c>
      <c r="C176" s="2">
        <v>1.7</v>
      </c>
      <c r="D176" s="2">
        <v>0</v>
      </c>
      <c r="E176" s="11">
        <f t="shared" si="12"/>
        <v>0</v>
      </c>
    </row>
    <row r="177" spans="2:5" ht="15">
      <c r="B177" s="59" t="s">
        <v>16</v>
      </c>
      <c r="C177" s="2">
        <v>1.2</v>
      </c>
      <c r="D177" s="2">
        <v>0</v>
      </c>
      <c r="E177" s="11">
        <f t="shared" si="12"/>
        <v>0</v>
      </c>
    </row>
    <row r="178" spans="2:5" ht="24">
      <c r="B178" s="59" t="s">
        <v>20</v>
      </c>
      <c r="C178" s="2">
        <v>0.9</v>
      </c>
      <c r="D178" s="2">
        <v>0</v>
      </c>
      <c r="E178" s="11">
        <f t="shared" si="12"/>
        <v>0</v>
      </c>
    </row>
    <row r="179" spans="2:5" ht="15">
      <c r="B179" s="59" t="s">
        <v>36</v>
      </c>
      <c r="C179" s="2">
        <v>0.8</v>
      </c>
      <c r="D179" s="2">
        <v>0</v>
      </c>
      <c r="E179" s="11">
        <f t="shared" si="12"/>
        <v>0</v>
      </c>
    </row>
    <row r="180" spans="2:5" ht="15">
      <c r="B180" s="59" t="s">
        <v>35</v>
      </c>
      <c r="C180" s="2">
        <v>1.9</v>
      </c>
      <c r="D180" s="2">
        <v>0</v>
      </c>
      <c r="E180" s="11">
        <f t="shared" si="12"/>
        <v>0</v>
      </c>
    </row>
    <row r="181" spans="2:5" ht="15">
      <c r="B181" s="59" t="s">
        <v>38</v>
      </c>
      <c r="C181" s="2">
        <v>0.2</v>
      </c>
      <c r="D181" s="2">
        <v>0</v>
      </c>
      <c r="E181" s="11">
        <f t="shared" si="12"/>
        <v>0</v>
      </c>
    </row>
    <row r="182" spans="2:5" ht="15">
      <c r="B182" s="59" t="s">
        <v>17</v>
      </c>
      <c r="C182" s="2">
        <v>0.4</v>
      </c>
      <c r="D182" s="2">
        <v>0</v>
      </c>
      <c r="E182" s="11">
        <f t="shared" si="12"/>
        <v>0</v>
      </c>
    </row>
    <row r="183" spans="2:5" ht="24">
      <c r="B183" s="59" t="s">
        <v>40</v>
      </c>
      <c r="C183" s="2">
        <v>0.75</v>
      </c>
      <c r="D183" s="2">
        <v>0</v>
      </c>
      <c r="E183" s="11">
        <f t="shared" si="12"/>
        <v>0</v>
      </c>
    </row>
    <row r="184" spans="2:5" ht="15">
      <c r="B184" s="39" t="s">
        <v>58</v>
      </c>
      <c r="C184" s="35">
        <f>SUM(C174:C183)</f>
        <v>12.65</v>
      </c>
      <c r="D184" s="35">
        <f>SUM(D174:D183)</f>
        <v>0</v>
      </c>
      <c r="E184" s="36">
        <f>D184/C184</f>
        <v>0</v>
      </c>
    </row>
    <row r="185" spans="2:5" ht="15">
      <c r="B185" s="126" t="s">
        <v>128</v>
      </c>
      <c r="C185" s="126"/>
      <c r="D185" s="126"/>
      <c r="E185" s="126"/>
    </row>
    <row r="186" spans="2:5" ht="36">
      <c r="B186" s="59" t="s">
        <v>129</v>
      </c>
      <c r="C186" s="2">
        <v>0.25</v>
      </c>
      <c r="D186" s="2">
        <v>0</v>
      </c>
      <c r="E186" s="11">
        <f>D186/C186</f>
        <v>0</v>
      </c>
    </row>
    <row r="187" spans="2:5" ht="15">
      <c r="B187" s="39" t="s">
        <v>58</v>
      </c>
      <c r="C187" s="38">
        <f>SUM(C186:C186)</f>
        <v>0.25</v>
      </c>
      <c r="D187" s="38">
        <f>SUM(D186:D186)</f>
        <v>0</v>
      </c>
      <c r="E187" s="36">
        <f>D187/C187</f>
        <v>0</v>
      </c>
    </row>
    <row r="188" spans="2:5" ht="15">
      <c r="B188" s="126" t="s">
        <v>145</v>
      </c>
      <c r="C188" s="126"/>
      <c r="D188" s="126"/>
      <c r="E188" s="126"/>
    </row>
    <row r="189" spans="2:5" ht="15">
      <c r="B189" s="59" t="s">
        <v>47</v>
      </c>
      <c r="C189" s="2">
        <v>5</v>
      </c>
      <c r="D189" s="2">
        <v>0</v>
      </c>
      <c r="E189" s="11">
        <f>D189/C189</f>
        <v>0</v>
      </c>
    </row>
    <row r="190" spans="2:5" ht="15">
      <c r="B190" s="59" t="s">
        <v>46</v>
      </c>
      <c r="C190" s="2">
        <v>1</v>
      </c>
      <c r="D190" s="2">
        <v>0</v>
      </c>
      <c r="E190" s="11">
        <f>D190/C190</f>
        <v>0</v>
      </c>
    </row>
    <row r="191" spans="2:5" ht="15">
      <c r="B191" s="39" t="s">
        <v>58</v>
      </c>
      <c r="C191" s="38">
        <f>SUM(C189:C190)</f>
        <v>6</v>
      </c>
      <c r="D191" s="38">
        <f>SUM(D189:D190)</f>
        <v>0</v>
      </c>
      <c r="E191" s="36">
        <f>D191/C191</f>
        <v>0</v>
      </c>
    </row>
    <row r="192" spans="2:5" ht="36.75">
      <c r="B192" s="44" t="s">
        <v>61</v>
      </c>
      <c r="C192" s="38">
        <f>C191+C187+C172+C157</f>
        <v>377.09999999999997</v>
      </c>
      <c r="D192" s="38">
        <f>D191+D187+D184+D172+D157</f>
        <v>0</v>
      </c>
      <c r="E192" s="36">
        <f>D192/C192</f>
        <v>0</v>
      </c>
    </row>
    <row r="193" spans="2:5" ht="15" customHeight="1">
      <c r="B193" s="127" t="s">
        <v>90</v>
      </c>
      <c r="C193" s="127"/>
      <c r="D193" s="127"/>
      <c r="E193" s="127"/>
    </row>
    <row r="194" spans="2:5" ht="15">
      <c r="B194" s="22" t="s">
        <v>50</v>
      </c>
      <c r="C194" s="1">
        <v>1.7</v>
      </c>
      <c r="D194" s="1">
        <v>0.189</v>
      </c>
      <c r="E194" s="23">
        <f aca="true" t="shared" si="13" ref="E194:E200">D194/C194</f>
        <v>0.1111764705882353</v>
      </c>
    </row>
    <row r="195" spans="2:5" ht="15">
      <c r="B195" s="22" t="s">
        <v>51</v>
      </c>
      <c r="C195" s="1">
        <v>686.6</v>
      </c>
      <c r="D195" s="1">
        <v>0</v>
      </c>
      <c r="E195" s="23">
        <f t="shared" si="13"/>
        <v>0</v>
      </c>
    </row>
    <row r="196" spans="2:5" ht="24">
      <c r="B196" s="22" t="s">
        <v>52</v>
      </c>
      <c r="C196" s="1">
        <v>1081</v>
      </c>
      <c r="D196" s="1">
        <v>0</v>
      </c>
      <c r="E196" s="11">
        <f t="shared" si="13"/>
        <v>0</v>
      </c>
    </row>
    <row r="197" spans="2:5" ht="15">
      <c r="B197" s="22" t="s">
        <v>19</v>
      </c>
      <c r="C197" s="1">
        <v>20.2</v>
      </c>
      <c r="D197" s="1">
        <v>6.1339999999999995</v>
      </c>
      <c r="E197" s="23">
        <f t="shared" si="13"/>
        <v>0.30366336633663366</v>
      </c>
    </row>
    <row r="198" spans="2:5" ht="15">
      <c r="B198" s="24" t="s">
        <v>22</v>
      </c>
      <c r="C198" s="25">
        <v>41.8</v>
      </c>
      <c r="D198" s="1">
        <v>1.9609999999999999</v>
      </c>
      <c r="E198" s="23">
        <f t="shared" si="13"/>
        <v>0.04691387559808612</v>
      </c>
    </row>
    <row r="199" spans="2:5" ht="15">
      <c r="B199" s="24" t="s">
        <v>37</v>
      </c>
      <c r="C199" s="25">
        <v>41.8</v>
      </c>
      <c r="D199" s="1">
        <v>11.845</v>
      </c>
      <c r="E199" s="23">
        <f t="shared" si="13"/>
        <v>0.28337320574162683</v>
      </c>
    </row>
    <row r="200" spans="2:5" ht="15">
      <c r="B200" s="24" t="s">
        <v>36</v>
      </c>
      <c r="C200" s="25">
        <v>91.1</v>
      </c>
      <c r="D200" s="1">
        <v>12.426999999999998</v>
      </c>
      <c r="E200" s="23">
        <f t="shared" si="13"/>
        <v>0.136410537870472</v>
      </c>
    </row>
    <row r="201" spans="2:5" ht="15">
      <c r="B201" s="24" t="s">
        <v>20</v>
      </c>
      <c r="C201" s="25">
        <v>115.9</v>
      </c>
      <c r="D201" s="1">
        <v>2.932</v>
      </c>
      <c r="E201" s="23">
        <f>D201/C201</f>
        <v>0.025297670405522</v>
      </c>
    </row>
    <row r="202" spans="2:5" ht="15">
      <c r="B202" s="24" t="s">
        <v>130</v>
      </c>
      <c r="C202" s="25">
        <v>69.4</v>
      </c>
      <c r="D202" s="1">
        <v>0</v>
      </c>
      <c r="E202" s="23">
        <f>D202/C202</f>
        <v>0</v>
      </c>
    </row>
    <row r="203" spans="2:5" ht="15">
      <c r="B203" s="45" t="s">
        <v>58</v>
      </c>
      <c r="C203" s="46">
        <f>SUM(C194:C202)</f>
        <v>2149.5</v>
      </c>
      <c r="D203" s="46">
        <f>SUM(D194:D202)</f>
        <v>35.488</v>
      </c>
      <c r="E203" s="47">
        <f>D203/C203</f>
        <v>0.016509886020004652</v>
      </c>
    </row>
    <row r="204" spans="2:5" ht="15">
      <c r="B204" s="124" t="s">
        <v>91</v>
      </c>
      <c r="C204" s="124"/>
      <c r="D204" s="124"/>
      <c r="E204" s="124"/>
    </row>
    <row r="205" spans="2:5" ht="15">
      <c r="B205" s="26" t="s">
        <v>51</v>
      </c>
      <c r="C205" s="2">
        <v>6.8</v>
      </c>
      <c r="D205" s="2">
        <v>0</v>
      </c>
      <c r="E205" s="11">
        <f>D205/C205</f>
        <v>0</v>
      </c>
    </row>
    <row r="206" spans="2:5" ht="24">
      <c r="B206" s="22" t="s">
        <v>52</v>
      </c>
      <c r="C206" s="2">
        <v>3.8</v>
      </c>
      <c r="D206" s="2">
        <v>0</v>
      </c>
      <c r="E206" s="11">
        <f aca="true" t="shared" si="14" ref="E206:E212">D206/C206</f>
        <v>0</v>
      </c>
    </row>
    <row r="207" spans="2:5" ht="15">
      <c r="B207" s="26" t="s">
        <v>19</v>
      </c>
      <c r="C207" s="2">
        <v>1.8</v>
      </c>
      <c r="D207" s="2">
        <v>0.976</v>
      </c>
      <c r="E207" s="11">
        <f>D207/C207</f>
        <v>0.5422222222222222</v>
      </c>
    </row>
    <row r="208" spans="2:5" ht="15">
      <c r="B208" s="26" t="s">
        <v>22</v>
      </c>
      <c r="C208" s="2">
        <v>8.7</v>
      </c>
      <c r="D208" s="2">
        <v>0</v>
      </c>
      <c r="E208" s="11">
        <f>D208/C208</f>
        <v>0</v>
      </c>
    </row>
    <row r="209" spans="2:5" ht="15">
      <c r="B209" s="26" t="s">
        <v>37</v>
      </c>
      <c r="C209" s="2">
        <v>8.6</v>
      </c>
      <c r="D209" s="2">
        <v>1.229</v>
      </c>
      <c r="E209" s="11">
        <f t="shared" si="14"/>
        <v>0.14290697674418606</v>
      </c>
    </row>
    <row r="210" spans="2:5" ht="15">
      <c r="B210" s="26" t="s">
        <v>36</v>
      </c>
      <c r="C210" s="2">
        <v>3.4</v>
      </c>
      <c r="D210" s="2">
        <v>0.297</v>
      </c>
      <c r="E210" s="11">
        <f t="shared" si="14"/>
        <v>0.08735294117647059</v>
      </c>
    </row>
    <row r="211" spans="2:5" ht="15">
      <c r="B211" s="26" t="s">
        <v>20</v>
      </c>
      <c r="C211" s="2">
        <v>18.8</v>
      </c>
      <c r="D211" s="2">
        <v>0.103</v>
      </c>
      <c r="E211" s="11">
        <f t="shared" si="14"/>
        <v>0.005478723404255319</v>
      </c>
    </row>
    <row r="212" spans="2:5" ht="15">
      <c r="B212" s="26" t="s">
        <v>130</v>
      </c>
      <c r="C212" s="2">
        <v>4.8</v>
      </c>
      <c r="D212" s="2">
        <v>0</v>
      </c>
      <c r="E212" s="11">
        <f t="shared" si="14"/>
        <v>0</v>
      </c>
    </row>
    <row r="213" spans="2:5" ht="15">
      <c r="B213" s="45" t="s">
        <v>58</v>
      </c>
      <c r="C213" s="35">
        <f>SUM(C205:C212)</f>
        <v>56.7</v>
      </c>
      <c r="D213" s="35">
        <f>SUM(D205:D212)</f>
        <v>2.6050000000000004</v>
      </c>
      <c r="E213" s="36">
        <f>D213/C213</f>
        <v>0.045943562610229284</v>
      </c>
    </row>
    <row r="214" spans="2:5" ht="15">
      <c r="B214" s="124" t="s">
        <v>92</v>
      </c>
      <c r="C214" s="124"/>
      <c r="D214" s="124"/>
      <c r="E214" s="124"/>
    </row>
    <row r="215" spans="2:5" ht="15">
      <c r="B215" s="27" t="s">
        <v>35</v>
      </c>
      <c r="C215" s="2">
        <v>0.2</v>
      </c>
      <c r="D215" s="2">
        <v>0</v>
      </c>
      <c r="E215" s="11">
        <f>D215/C215</f>
        <v>0</v>
      </c>
    </row>
    <row r="216" spans="2:5" ht="15">
      <c r="B216" s="27" t="s">
        <v>51</v>
      </c>
      <c r="C216" s="2">
        <v>90</v>
      </c>
      <c r="D216" s="2">
        <v>0</v>
      </c>
      <c r="E216" s="11">
        <f aca="true" t="shared" si="15" ref="E216:E234">D216/C216</f>
        <v>0</v>
      </c>
    </row>
    <row r="217" spans="2:5" ht="24">
      <c r="B217" s="22" t="s">
        <v>52</v>
      </c>
      <c r="C217" s="2">
        <v>43</v>
      </c>
      <c r="D217" s="2">
        <v>0</v>
      </c>
      <c r="E217" s="11">
        <f t="shared" si="15"/>
        <v>0</v>
      </c>
    </row>
    <row r="218" spans="2:5" ht="15">
      <c r="B218" s="27" t="s">
        <v>19</v>
      </c>
      <c r="C218" s="2">
        <v>21.7</v>
      </c>
      <c r="D218" s="2">
        <v>0.54</v>
      </c>
      <c r="E218" s="11">
        <f t="shared" si="15"/>
        <v>0.024884792626728113</v>
      </c>
    </row>
    <row r="219" spans="2:5" ht="15">
      <c r="B219" s="27" t="s">
        <v>22</v>
      </c>
      <c r="C219" s="2">
        <v>25.5</v>
      </c>
      <c r="D219" s="2">
        <v>0</v>
      </c>
      <c r="E219" s="11">
        <f t="shared" si="15"/>
        <v>0</v>
      </c>
    </row>
    <row r="220" spans="2:5" ht="15">
      <c r="B220" s="27" t="s">
        <v>37</v>
      </c>
      <c r="C220" s="2">
        <v>14.7</v>
      </c>
      <c r="D220" s="2">
        <v>0.366</v>
      </c>
      <c r="E220" s="11">
        <f t="shared" si="15"/>
        <v>0.02489795918367347</v>
      </c>
    </row>
    <row r="221" spans="2:5" ht="15">
      <c r="B221" s="27" t="s">
        <v>36</v>
      </c>
      <c r="C221" s="2">
        <v>8.5</v>
      </c>
      <c r="D221" s="2">
        <v>0.46</v>
      </c>
      <c r="E221" s="11">
        <f t="shared" si="15"/>
        <v>0.054117647058823534</v>
      </c>
    </row>
    <row r="222" spans="2:5" ht="15">
      <c r="B222" s="27" t="s">
        <v>20</v>
      </c>
      <c r="C222" s="2">
        <v>54.5</v>
      </c>
      <c r="D222" s="2">
        <v>0.07100000000000001</v>
      </c>
      <c r="E222" s="11">
        <f t="shared" si="15"/>
        <v>0.0013027522935779817</v>
      </c>
    </row>
    <row r="223" spans="2:5" ht="15">
      <c r="B223" s="27" t="s">
        <v>130</v>
      </c>
      <c r="C223" s="2">
        <v>0.7</v>
      </c>
      <c r="D223" s="2">
        <v>0.006</v>
      </c>
      <c r="E223" s="11">
        <f t="shared" si="15"/>
        <v>0.008571428571428572</v>
      </c>
    </row>
    <row r="224" spans="2:5" ht="15">
      <c r="B224" s="45" t="s">
        <v>58</v>
      </c>
      <c r="C224" s="35">
        <f>SUM(C215:C223)</f>
        <v>258.79999999999995</v>
      </c>
      <c r="D224" s="35">
        <f>SUM(D215:D223)</f>
        <v>1.443</v>
      </c>
      <c r="E224" s="36">
        <f>D224/C224</f>
        <v>0.005575734157650697</v>
      </c>
    </row>
    <row r="225" spans="2:5" ht="15">
      <c r="B225" s="121" t="s">
        <v>93</v>
      </c>
      <c r="C225" s="122"/>
      <c r="D225" s="122"/>
      <c r="E225" s="123"/>
    </row>
    <row r="226" spans="2:5" ht="15">
      <c r="B226" s="27" t="s">
        <v>51</v>
      </c>
      <c r="C226" s="2">
        <v>10</v>
      </c>
      <c r="D226" s="2">
        <v>0</v>
      </c>
      <c r="E226" s="11">
        <f t="shared" si="15"/>
        <v>0</v>
      </c>
    </row>
    <row r="227" spans="2:5" ht="24">
      <c r="B227" s="22" t="s">
        <v>52</v>
      </c>
      <c r="C227" s="2">
        <v>6</v>
      </c>
      <c r="D227" s="2">
        <v>0</v>
      </c>
      <c r="E227" s="11">
        <f t="shared" si="15"/>
        <v>0</v>
      </c>
    </row>
    <row r="228" spans="2:5" ht="15">
      <c r="B228" s="27" t="s">
        <v>19</v>
      </c>
      <c r="C228" s="2">
        <v>24</v>
      </c>
      <c r="D228" s="2">
        <v>6.015</v>
      </c>
      <c r="E228" s="11">
        <f t="shared" si="15"/>
        <v>0.250625</v>
      </c>
    </row>
    <row r="229" spans="2:5" ht="15">
      <c r="B229" s="27" t="s">
        <v>22</v>
      </c>
      <c r="C229" s="2">
        <v>29.1</v>
      </c>
      <c r="D229" s="2">
        <v>1.345</v>
      </c>
      <c r="E229" s="11">
        <f t="shared" si="15"/>
        <v>0.04621993127147766</v>
      </c>
    </row>
    <row r="230" spans="2:5" ht="15">
      <c r="B230" s="27" t="s">
        <v>37</v>
      </c>
      <c r="C230" s="2">
        <v>31.6</v>
      </c>
      <c r="D230" s="2">
        <v>7.857</v>
      </c>
      <c r="E230" s="11">
        <f t="shared" si="15"/>
        <v>0.2486392405063291</v>
      </c>
    </row>
    <row r="231" spans="2:5" ht="15">
      <c r="B231" s="27" t="s">
        <v>48</v>
      </c>
      <c r="C231" s="2">
        <v>43.8</v>
      </c>
      <c r="D231" s="2">
        <v>12.138</v>
      </c>
      <c r="E231" s="11">
        <f t="shared" si="15"/>
        <v>0.2771232876712329</v>
      </c>
    </row>
    <row r="232" spans="2:5" ht="15">
      <c r="B232" s="27" t="s">
        <v>36</v>
      </c>
      <c r="C232" s="2">
        <v>14.4</v>
      </c>
      <c r="D232" s="2">
        <v>1.443</v>
      </c>
      <c r="E232" s="11">
        <f t="shared" si="15"/>
        <v>0.10020833333333333</v>
      </c>
    </row>
    <row r="233" spans="2:5" ht="15">
      <c r="B233" s="27" t="s">
        <v>20</v>
      </c>
      <c r="C233" s="2">
        <v>34</v>
      </c>
      <c r="D233" s="2">
        <v>6.511</v>
      </c>
      <c r="E233" s="11">
        <f t="shared" si="15"/>
        <v>0.1915</v>
      </c>
    </row>
    <row r="234" spans="2:5" ht="15">
      <c r="B234" s="27" t="s">
        <v>131</v>
      </c>
      <c r="C234" s="2">
        <v>29.7</v>
      </c>
      <c r="D234" s="2">
        <v>0</v>
      </c>
      <c r="E234" s="11">
        <f t="shared" si="15"/>
        <v>0</v>
      </c>
    </row>
    <row r="235" spans="2:5" ht="15">
      <c r="B235" s="45" t="s">
        <v>58</v>
      </c>
      <c r="C235" s="35">
        <f>SUM(C226:C234)</f>
        <v>222.6</v>
      </c>
      <c r="D235" s="35">
        <f>SUM(D226:D234)</f>
        <v>35.309</v>
      </c>
      <c r="E235" s="36">
        <f>D235/C235</f>
        <v>0.15862084456424078</v>
      </c>
    </row>
    <row r="236" spans="2:5" ht="15">
      <c r="B236" s="121" t="s">
        <v>94</v>
      </c>
      <c r="C236" s="122"/>
      <c r="D236" s="122"/>
      <c r="E236" s="123"/>
    </row>
    <row r="237" spans="2:5" ht="15">
      <c r="B237" s="27" t="s">
        <v>50</v>
      </c>
      <c r="C237" s="2">
        <v>3.6</v>
      </c>
      <c r="D237" s="2">
        <v>0</v>
      </c>
      <c r="E237" s="11">
        <f>D237/C237</f>
        <v>0</v>
      </c>
    </row>
    <row r="238" spans="2:5" ht="36.75">
      <c r="B238" s="28" t="s">
        <v>53</v>
      </c>
      <c r="C238" s="2">
        <v>1.5</v>
      </c>
      <c r="D238" s="2">
        <v>0</v>
      </c>
      <c r="E238" s="11">
        <f aca="true" t="shared" si="16" ref="E238:E247">D238/C238</f>
        <v>0</v>
      </c>
    </row>
    <row r="239" spans="2:5" ht="15">
      <c r="B239" s="27" t="s">
        <v>35</v>
      </c>
      <c r="C239" s="2">
        <v>1.15</v>
      </c>
      <c r="D239" s="2">
        <v>0</v>
      </c>
      <c r="E239" s="11">
        <f t="shared" si="16"/>
        <v>0</v>
      </c>
    </row>
    <row r="240" spans="2:5" ht="15">
      <c r="B240" s="27" t="s">
        <v>51</v>
      </c>
      <c r="C240" s="2">
        <v>11.2</v>
      </c>
      <c r="D240" s="2">
        <v>0</v>
      </c>
      <c r="E240" s="11">
        <f t="shared" si="16"/>
        <v>0</v>
      </c>
    </row>
    <row r="241" spans="2:5" ht="24">
      <c r="B241" s="22" t="s">
        <v>52</v>
      </c>
      <c r="C241" s="2">
        <v>9.3</v>
      </c>
      <c r="D241" s="2">
        <v>0</v>
      </c>
      <c r="E241" s="11">
        <f t="shared" si="16"/>
        <v>0</v>
      </c>
    </row>
    <row r="242" spans="2:5" ht="15">
      <c r="B242" s="27" t="s">
        <v>19</v>
      </c>
      <c r="C242" s="2">
        <v>14.3</v>
      </c>
      <c r="D242" s="2">
        <v>0</v>
      </c>
      <c r="E242" s="11">
        <f t="shared" si="16"/>
        <v>0</v>
      </c>
    </row>
    <row r="243" spans="2:5" ht="15">
      <c r="B243" s="27" t="s">
        <v>22</v>
      </c>
      <c r="C243" s="2">
        <v>5.3</v>
      </c>
      <c r="D243" s="2">
        <v>0</v>
      </c>
      <c r="E243" s="11">
        <f t="shared" si="16"/>
        <v>0</v>
      </c>
    </row>
    <row r="244" spans="2:5" ht="15">
      <c r="B244" s="27" t="s">
        <v>37</v>
      </c>
      <c r="C244" s="2">
        <v>0.9</v>
      </c>
      <c r="D244" s="2">
        <v>0</v>
      </c>
      <c r="E244" s="11">
        <f t="shared" si="16"/>
        <v>0</v>
      </c>
    </row>
    <row r="245" spans="2:5" ht="15">
      <c r="B245" s="27" t="s">
        <v>36</v>
      </c>
      <c r="C245" s="2">
        <v>10.7</v>
      </c>
      <c r="D245" s="2">
        <v>0</v>
      </c>
      <c r="E245" s="11">
        <f t="shared" si="16"/>
        <v>0</v>
      </c>
    </row>
    <row r="246" spans="2:5" ht="15">
      <c r="B246" s="27" t="s">
        <v>20</v>
      </c>
      <c r="C246" s="2">
        <v>15.3</v>
      </c>
      <c r="D246" s="2">
        <v>0</v>
      </c>
      <c r="E246" s="11">
        <f t="shared" si="16"/>
        <v>0</v>
      </c>
    </row>
    <row r="247" spans="2:5" ht="15">
      <c r="B247" s="27" t="s">
        <v>131</v>
      </c>
      <c r="C247" s="2">
        <v>1.42</v>
      </c>
      <c r="D247" s="2">
        <v>0</v>
      </c>
      <c r="E247" s="11">
        <f t="shared" si="16"/>
        <v>0</v>
      </c>
    </row>
    <row r="248" spans="2:5" ht="15">
      <c r="B248" s="45" t="s">
        <v>58</v>
      </c>
      <c r="C248" s="35">
        <f>SUM(C237:C247)</f>
        <v>74.66999999999999</v>
      </c>
      <c r="D248" s="35">
        <f>SUM(D237:D247)</f>
        <v>0</v>
      </c>
      <c r="E248" s="36">
        <f>D248/C248</f>
        <v>0</v>
      </c>
    </row>
    <row r="249" spans="2:5" ht="15">
      <c r="B249" s="121" t="s">
        <v>95</v>
      </c>
      <c r="C249" s="122"/>
      <c r="D249" s="122"/>
      <c r="E249" s="123"/>
    </row>
    <row r="250" spans="2:5" ht="15">
      <c r="B250" s="27" t="s">
        <v>51</v>
      </c>
      <c r="C250" s="2">
        <v>13.6</v>
      </c>
      <c r="D250" s="2">
        <v>0</v>
      </c>
      <c r="E250" s="11">
        <f>D250/C250</f>
        <v>0</v>
      </c>
    </row>
    <row r="251" spans="2:5" ht="24">
      <c r="B251" s="22" t="s">
        <v>52</v>
      </c>
      <c r="C251" s="2">
        <v>2.3</v>
      </c>
      <c r="D251" s="2">
        <v>0</v>
      </c>
      <c r="E251" s="11">
        <f aca="true" t="shared" si="17" ref="E251:E257">D251/C251</f>
        <v>0</v>
      </c>
    </row>
    <row r="252" spans="2:5" ht="15">
      <c r="B252" s="27" t="s">
        <v>19</v>
      </c>
      <c r="C252" s="2">
        <v>9.3</v>
      </c>
      <c r="D252" s="2">
        <v>2.144</v>
      </c>
      <c r="E252" s="11">
        <f t="shared" si="17"/>
        <v>0.23053763440860214</v>
      </c>
    </row>
    <row r="253" spans="2:5" ht="15">
      <c r="B253" s="27" t="s">
        <v>22</v>
      </c>
      <c r="C253" s="2">
        <v>12.1</v>
      </c>
      <c r="D253" s="2">
        <v>0</v>
      </c>
      <c r="E253" s="11">
        <f t="shared" si="17"/>
        <v>0</v>
      </c>
    </row>
    <row r="254" spans="2:5" ht="15">
      <c r="B254" s="27" t="s">
        <v>37</v>
      </c>
      <c r="C254" s="2">
        <v>34.3</v>
      </c>
      <c r="D254" s="2">
        <v>3.4560000000000004</v>
      </c>
      <c r="E254" s="11">
        <f t="shared" si="17"/>
        <v>0.10075801749271139</v>
      </c>
    </row>
    <row r="255" spans="2:5" ht="15">
      <c r="B255" s="27" t="s">
        <v>36</v>
      </c>
      <c r="C255" s="2">
        <v>5.7</v>
      </c>
      <c r="D255" s="2">
        <v>1.826</v>
      </c>
      <c r="E255" s="11">
        <f t="shared" si="17"/>
        <v>0.32035087719298244</v>
      </c>
    </row>
    <row r="256" spans="2:5" ht="15">
      <c r="B256" s="27" t="s">
        <v>20</v>
      </c>
      <c r="C256" s="2">
        <v>19</v>
      </c>
      <c r="D256" s="2">
        <v>0.794</v>
      </c>
      <c r="E256" s="11">
        <f t="shared" si="17"/>
        <v>0.04178947368421053</v>
      </c>
    </row>
    <row r="257" spans="2:5" ht="15">
      <c r="B257" s="27" t="s">
        <v>131</v>
      </c>
      <c r="C257" s="2">
        <v>1.2</v>
      </c>
      <c r="D257" s="2">
        <v>0.19400000000000003</v>
      </c>
      <c r="E257" s="11">
        <f t="shared" si="17"/>
        <v>0.1616666666666667</v>
      </c>
    </row>
    <row r="258" spans="2:5" ht="15">
      <c r="B258" s="45" t="s">
        <v>58</v>
      </c>
      <c r="C258" s="35">
        <f>SUM(C250:C257)</f>
        <v>97.5</v>
      </c>
      <c r="D258" s="35">
        <f>SUM(D250:D257)</f>
        <v>8.414000000000001</v>
      </c>
      <c r="E258" s="36">
        <f>D258/C258</f>
        <v>0.08629743589743591</v>
      </c>
    </row>
    <row r="259" spans="2:5" ht="15">
      <c r="B259" s="121" t="s">
        <v>96</v>
      </c>
      <c r="C259" s="122"/>
      <c r="D259" s="122"/>
      <c r="E259" s="123"/>
    </row>
    <row r="260" spans="2:5" ht="15">
      <c r="B260" s="27" t="s">
        <v>51</v>
      </c>
      <c r="C260" s="2">
        <v>18.7</v>
      </c>
      <c r="D260" s="2">
        <v>0</v>
      </c>
      <c r="E260" s="11">
        <f aca="true" t="shared" si="18" ref="E260:E267">D260/C260</f>
        <v>0</v>
      </c>
    </row>
    <row r="261" spans="2:5" ht="24">
      <c r="B261" s="22" t="s">
        <v>52</v>
      </c>
      <c r="C261" s="2">
        <v>4.3</v>
      </c>
      <c r="D261" s="2">
        <v>0</v>
      </c>
      <c r="E261" s="11">
        <f t="shared" si="18"/>
        <v>0</v>
      </c>
    </row>
    <row r="262" spans="2:5" ht="15">
      <c r="B262" s="27" t="s">
        <v>19</v>
      </c>
      <c r="C262" s="2">
        <v>1.6</v>
      </c>
      <c r="D262" s="2">
        <v>0</v>
      </c>
      <c r="E262" s="11">
        <f t="shared" si="18"/>
        <v>0</v>
      </c>
    </row>
    <row r="263" spans="2:5" ht="15">
      <c r="B263" s="27" t="s">
        <v>22</v>
      </c>
      <c r="C263" s="2">
        <v>6.4</v>
      </c>
      <c r="D263" s="2">
        <v>0</v>
      </c>
      <c r="E263" s="11">
        <f t="shared" si="18"/>
        <v>0</v>
      </c>
    </row>
    <row r="264" spans="2:5" ht="15">
      <c r="B264" s="27" t="s">
        <v>37</v>
      </c>
      <c r="C264" s="2">
        <v>0.9</v>
      </c>
      <c r="D264" s="2">
        <v>0</v>
      </c>
      <c r="E264" s="11">
        <f t="shared" si="18"/>
        <v>0</v>
      </c>
    </row>
    <row r="265" spans="2:5" ht="15">
      <c r="B265" s="27" t="s">
        <v>36</v>
      </c>
      <c r="C265" s="2">
        <v>1.7</v>
      </c>
      <c r="D265" s="2">
        <v>0</v>
      </c>
      <c r="E265" s="11">
        <f t="shared" si="18"/>
        <v>0</v>
      </c>
    </row>
    <row r="266" spans="2:5" ht="15">
      <c r="B266" s="27" t="s">
        <v>20</v>
      </c>
      <c r="C266" s="2">
        <v>8.4</v>
      </c>
      <c r="D266" s="2">
        <v>0</v>
      </c>
      <c r="E266" s="11">
        <f t="shared" si="18"/>
        <v>0</v>
      </c>
    </row>
    <row r="267" spans="2:5" ht="15">
      <c r="B267" s="27" t="s">
        <v>131</v>
      </c>
      <c r="C267" s="2">
        <v>1.4</v>
      </c>
      <c r="D267" s="2">
        <v>0</v>
      </c>
      <c r="E267" s="11">
        <f t="shared" si="18"/>
        <v>0</v>
      </c>
    </row>
    <row r="268" spans="2:5" ht="15">
      <c r="B268" s="45" t="s">
        <v>58</v>
      </c>
      <c r="C268" s="35">
        <f>SUM(C260:C267)</f>
        <v>43.4</v>
      </c>
      <c r="D268" s="35">
        <f>SUM(D260:D267)</f>
        <v>0</v>
      </c>
      <c r="E268" s="36">
        <f>D268/C268</f>
        <v>0</v>
      </c>
    </row>
    <row r="269" spans="2:5" ht="15">
      <c r="B269" s="121" t="s">
        <v>97</v>
      </c>
      <c r="C269" s="122"/>
      <c r="D269" s="122"/>
      <c r="E269" s="123"/>
    </row>
    <row r="270" spans="2:5" ht="15">
      <c r="B270" s="27" t="s">
        <v>51</v>
      </c>
      <c r="C270" s="2">
        <v>12.3</v>
      </c>
      <c r="D270" s="2">
        <v>0</v>
      </c>
      <c r="E270" s="11">
        <f>D270/C270</f>
        <v>0</v>
      </c>
    </row>
    <row r="271" spans="2:5" ht="24">
      <c r="B271" s="22" t="s">
        <v>52</v>
      </c>
      <c r="C271" s="2">
        <v>4.5</v>
      </c>
      <c r="D271" s="2">
        <v>0</v>
      </c>
      <c r="E271" s="11">
        <f aca="true" t="shared" si="19" ref="E271:E276">D271/C271</f>
        <v>0</v>
      </c>
    </row>
    <row r="272" spans="2:5" ht="15">
      <c r="B272" s="27" t="s">
        <v>19</v>
      </c>
      <c r="C272" s="2">
        <v>5.8</v>
      </c>
      <c r="D272" s="2">
        <v>0</v>
      </c>
      <c r="E272" s="11">
        <f t="shared" si="19"/>
        <v>0</v>
      </c>
    </row>
    <row r="273" spans="2:5" ht="15">
      <c r="B273" s="27" t="s">
        <v>22</v>
      </c>
      <c r="C273" s="2">
        <v>14.3</v>
      </c>
      <c r="D273" s="2">
        <v>0</v>
      </c>
      <c r="E273" s="11">
        <f t="shared" si="19"/>
        <v>0</v>
      </c>
    </row>
    <row r="274" spans="2:5" ht="15">
      <c r="B274" s="27" t="s">
        <v>36</v>
      </c>
      <c r="C274" s="2">
        <v>1</v>
      </c>
      <c r="D274" s="2">
        <v>0</v>
      </c>
      <c r="E274" s="11">
        <f t="shared" si="19"/>
        <v>0</v>
      </c>
    </row>
    <row r="275" spans="2:5" ht="15">
      <c r="B275" s="27" t="s">
        <v>20</v>
      </c>
      <c r="C275" s="2">
        <v>10.3</v>
      </c>
      <c r="D275" s="2">
        <v>0</v>
      </c>
      <c r="E275" s="11">
        <f t="shared" si="19"/>
        <v>0</v>
      </c>
    </row>
    <row r="276" spans="2:5" ht="15">
      <c r="B276" s="27" t="s">
        <v>131</v>
      </c>
      <c r="C276" s="2">
        <v>0.92</v>
      </c>
      <c r="D276" s="2">
        <v>0</v>
      </c>
      <c r="E276" s="11">
        <f t="shared" si="19"/>
        <v>0</v>
      </c>
    </row>
    <row r="277" spans="2:5" ht="15">
      <c r="B277" s="45" t="s">
        <v>58</v>
      </c>
      <c r="C277" s="35">
        <f>SUM(C270:C276)</f>
        <v>49.120000000000005</v>
      </c>
      <c r="D277" s="35">
        <f>SUM(D270:D276)</f>
        <v>0</v>
      </c>
      <c r="E277" s="36">
        <f>D277/C277</f>
        <v>0</v>
      </c>
    </row>
    <row r="278" spans="2:5" ht="15">
      <c r="B278" s="121" t="s">
        <v>98</v>
      </c>
      <c r="C278" s="122"/>
      <c r="D278" s="122"/>
      <c r="E278" s="123"/>
    </row>
    <row r="279" spans="2:5" ht="15">
      <c r="B279" s="27" t="s">
        <v>51</v>
      </c>
      <c r="C279" s="2">
        <v>12.5</v>
      </c>
      <c r="D279" s="2">
        <v>0</v>
      </c>
      <c r="E279" s="11">
        <f>D279/C279</f>
        <v>0</v>
      </c>
    </row>
    <row r="280" spans="2:5" ht="24">
      <c r="B280" s="22" t="s">
        <v>52</v>
      </c>
      <c r="C280" s="2">
        <v>0.1</v>
      </c>
      <c r="D280" s="2">
        <v>0</v>
      </c>
      <c r="E280" s="11">
        <f aca="true" t="shared" si="20" ref="E280:E285">D280/C280</f>
        <v>0</v>
      </c>
    </row>
    <row r="281" spans="2:5" ht="15">
      <c r="B281" s="27" t="s">
        <v>19</v>
      </c>
      <c r="C281" s="2">
        <v>2.2</v>
      </c>
      <c r="D281" s="2">
        <v>0.446</v>
      </c>
      <c r="E281" s="11">
        <f t="shared" si="20"/>
        <v>0.20272727272727273</v>
      </c>
    </row>
    <row r="282" spans="2:5" ht="15">
      <c r="B282" s="27" t="s">
        <v>22</v>
      </c>
      <c r="C282" s="2">
        <v>3.5</v>
      </c>
      <c r="D282" s="2">
        <v>0.04</v>
      </c>
      <c r="E282" s="11">
        <f t="shared" si="20"/>
        <v>0.011428571428571429</v>
      </c>
    </row>
    <row r="283" spans="2:5" ht="15">
      <c r="B283" s="27" t="s">
        <v>37</v>
      </c>
      <c r="C283" s="2">
        <v>2.5</v>
      </c>
      <c r="D283" s="2">
        <v>0.25699999999999995</v>
      </c>
      <c r="E283" s="11">
        <f t="shared" si="20"/>
        <v>0.10279999999999997</v>
      </c>
    </row>
    <row r="284" spans="2:5" ht="15">
      <c r="B284" s="27" t="s">
        <v>36</v>
      </c>
      <c r="C284" s="2">
        <v>0.5</v>
      </c>
      <c r="D284" s="2">
        <v>0.039</v>
      </c>
      <c r="E284" s="11">
        <f t="shared" si="20"/>
        <v>0.078</v>
      </c>
    </row>
    <row r="285" spans="2:5" ht="15">
      <c r="B285" s="27" t="s">
        <v>20</v>
      </c>
      <c r="C285" s="2">
        <v>3.95</v>
      </c>
      <c r="D285" s="2">
        <v>0.222</v>
      </c>
      <c r="E285" s="11">
        <f t="shared" si="20"/>
        <v>0.05620253164556962</v>
      </c>
    </row>
    <row r="286" spans="2:5" ht="15">
      <c r="B286" s="45" t="s">
        <v>58</v>
      </c>
      <c r="C286" s="35">
        <f>SUM(C279:C285)</f>
        <v>25.25</v>
      </c>
      <c r="D286" s="35">
        <f>SUM(D279:D285)</f>
        <v>1.004</v>
      </c>
      <c r="E286" s="36">
        <f>D286/C286</f>
        <v>0.03976237623762376</v>
      </c>
    </row>
    <row r="287" spans="2:5" ht="15">
      <c r="B287" s="121" t="s">
        <v>99</v>
      </c>
      <c r="C287" s="122"/>
      <c r="D287" s="122"/>
      <c r="E287" s="123"/>
    </row>
    <row r="288" spans="2:5" ht="15">
      <c r="B288" s="27" t="s">
        <v>51</v>
      </c>
      <c r="C288" s="2">
        <v>26.4</v>
      </c>
      <c r="D288" s="2">
        <v>0</v>
      </c>
      <c r="E288" s="11">
        <f>D288/C288</f>
        <v>0</v>
      </c>
    </row>
    <row r="289" spans="2:5" ht="24">
      <c r="B289" s="22" t="s">
        <v>52</v>
      </c>
      <c r="C289" s="2">
        <v>19.5</v>
      </c>
      <c r="D289" s="2">
        <v>0</v>
      </c>
      <c r="E289" s="11">
        <f aca="true" t="shared" si="21" ref="E289:E295">D289/C289</f>
        <v>0</v>
      </c>
    </row>
    <row r="290" spans="2:5" ht="15">
      <c r="B290" s="27" t="s">
        <v>19</v>
      </c>
      <c r="C290" s="2">
        <v>2.4</v>
      </c>
      <c r="D290" s="2">
        <v>0.083</v>
      </c>
      <c r="E290" s="11">
        <f>D290/C290</f>
        <v>0.034583333333333334</v>
      </c>
    </row>
    <row r="291" spans="2:5" ht="15">
      <c r="B291" s="27" t="s">
        <v>22</v>
      </c>
      <c r="C291" s="2">
        <v>2.5</v>
      </c>
      <c r="D291" s="2">
        <v>0.047</v>
      </c>
      <c r="E291" s="11">
        <f>D291/C291</f>
        <v>0.0188</v>
      </c>
    </row>
    <row r="292" spans="2:5" ht="15">
      <c r="B292" s="27" t="s">
        <v>37</v>
      </c>
      <c r="C292" s="2">
        <v>4.5</v>
      </c>
      <c r="D292" s="2">
        <v>0.152</v>
      </c>
      <c r="E292" s="11">
        <f t="shared" si="21"/>
        <v>0.033777777777777775</v>
      </c>
    </row>
    <row r="293" spans="2:5" ht="15">
      <c r="B293" s="27" t="s">
        <v>36</v>
      </c>
      <c r="C293" s="2">
        <v>0.95</v>
      </c>
      <c r="D293" s="2">
        <v>0.082</v>
      </c>
      <c r="E293" s="11">
        <f t="shared" si="21"/>
        <v>0.08631578947368422</v>
      </c>
    </row>
    <row r="294" spans="2:5" ht="15">
      <c r="B294" s="27" t="s">
        <v>20</v>
      </c>
      <c r="C294" s="2">
        <v>9</v>
      </c>
      <c r="D294" s="2">
        <v>0.07</v>
      </c>
      <c r="E294" s="11">
        <f t="shared" si="21"/>
        <v>0.007777777777777778</v>
      </c>
    </row>
    <row r="295" spans="2:5" ht="15">
      <c r="B295" s="27" t="s">
        <v>131</v>
      </c>
      <c r="C295" s="2">
        <v>0.47</v>
      </c>
      <c r="D295" s="2">
        <v>0.002</v>
      </c>
      <c r="E295" s="11">
        <f t="shared" si="21"/>
        <v>0.00425531914893617</v>
      </c>
    </row>
    <row r="296" spans="2:5" ht="15">
      <c r="B296" s="45" t="s">
        <v>58</v>
      </c>
      <c r="C296" s="35">
        <f>SUM(C288:C295)</f>
        <v>65.72</v>
      </c>
      <c r="D296" s="35">
        <f>SUM(D288:D295)</f>
        <v>0.43600000000000005</v>
      </c>
      <c r="E296" s="36">
        <f>D296/C296</f>
        <v>0.006634205721241632</v>
      </c>
    </row>
    <row r="297" spans="2:5" ht="15">
      <c r="B297" s="121" t="s">
        <v>100</v>
      </c>
      <c r="C297" s="122"/>
      <c r="D297" s="122"/>
      <c r="E297" s="123"/>
    </row>
    <row r="298" spans="2:5" ht="15">
      <c r="B298" s="27" t="s">
        <v>34</v>
      </c>
      <c r="C298" s="2">
        <v>40</v>
      </c>
      <c r="D298" s="2">
        <v>0</v>
      </c>
      <c r="E298" s="11">
        <f>D298/C298</f>
        <v>0</v>
      </c>
    </row>
    <row r="299" spans="2:5" ht="15">
      <c r="B299" s="121" t="s">
        <v>106</v>
      </c>
      <c r="C299" s="122"/>
      <c r="D299" s="122"/>
      <c r="E299" s="123"/>
    </row>
    <row r="300" spans="2:5" ht="15">
      <c r="B300" s="27" t="s">
        <v>34</v>
      </c>
      <c r="C300" s="2">
        <v>10</v>
      </c>
      <c r="D300" s="2">
        <v>0</v>
      </c>
      <c r="E300" s="11">
        <f>D300/C300</f>
        <v>0</v>
      </c>
    </row>
    <row r="301" spans="2:5" ht="36.75">
      <c r="B301" s="48" t="s">
        <v>62</v>
      </c>
      <c r="C301" s="35">
        <f>C300+C296+C286+C277+C268+C258+C248+C235+C224+C213+C203+C298</f>
        <v>3093.26</v>
      </c>
      <c r="D301" s="35">
        <f>D300+D296+D286+D277+D268+D258+D248+D235+D224+D213+D203+D298</f>
        <v>84.699</v>
      </c>
      <c r="E301" s="36">
        <f>D301/C301</f>
        <v>0.027381791378674924</v>
      </c>
    </row>
    <row r="302" spans="2:5" ht="15" customHeight="1">
      <c r="B302" s="135" t="s">
        <v>70</v>
      </c>
      <c r="C302" s="136"/>
      <c r="D302" s="136"/>
      <c r="E302" s="137"/>
    </row>
    <row r="303" spans="2:5" ht="15">
      <c r="B303" s="29" t="s">
        <v>50</v>
      </c>
      <c r="C303" s="53">
        <v>0.7</v>
      </c>
      <c r="D303" s="53">
        <v>0</v>
      </c>
      <c r="E303" s="54">
        <f>D303/C303</f>
        <v>0</v>
      </c>
    </row>
    <row r="304" spans="2:5" ht="15">
      <c r="B304" s="29" t="s">
        <v>46</v>
      </c>
      <c r="C304" s="53">
        <v>250</v>
      </c>
      <c r="D304" s="53">
        <v>0.007</v>
      </c>
      <c r="E304" s="54">
        <f aca="true" t="shared" si="22" ref="E304:E312">D304/C304</f>
        <v>2.8E-05</v>
      </c>
    </row>
    <row r="305" spans="2:5" ht="24.75">
      <c r="B305" s="29" t="s">
        <v>52</v>
      </c>
      <c r="C305" s="53">
        <v>450</v>
      </c>
      <c r="D305" s="53">
        <v>0</v>
      </c>
      <c r="E305" s="54">
        <f t="shared" si="22"/>
        <v>0</v>
      </c>
    </row>
    <row r="306" spans="2:5" ht="24.75">
      <c r="B306" s="29" t="s">
        <v>37</v>
      </c>
      <c r="C306" s="53">
        <v>14</v>
      </c>
      <c r="D306" s="53">
        <v>0.992</v>
      </c>
      <c r="E306" s="54">
        <f t="shared" si="22"/>
        <v>0.07085714285714285</v>
      </c>
    </row>
    <row r="307" spans="2:5" ht="15">
      <c r="B307" s="29" t="s">
        <v>22</v>
      </c>
      <c r="C307" s="53">
        <v>13</v>
      </c>
      <c r="D307" s="53">
        <v>0</v>
      </c>
      <c r="E307" s="54">
        <f t="shared" si="22"/>
        <v>0</v>
      </c>
    </row>
    <row r="308" spans="2:5" ht="24.75">
      <c r="B308" s="29" t="s">
        <v>20</v>
      </c>
      <c r="C308" s="53">
        <v>20</v>
      </c>
      <c r="D308" s="53">
        <v>0.001</v>
      </c>
      <c r="E308" s="54">
        <f t="shared" si="22"/>
        <v>5E-05</v>
      </c>
    </row>
    <row r="309" spans="2:5" ht="24.75">
      <c r="B309" s="29" t="s">
        <v>40</v>
      </c>
      <c r="C309" s="53">
        <v>11</v>
      </c>
      <c r="D309" s="53">
        <v>0</v>
      </c>
      <c r="E309" s="54">
        <f t="shared" si="22"/>
        <v>0</v>
      </c>
    </row>
    <row r="310" spans="2:5" ht="15">
      <c r="B310" s="29" t="s">
        <v>19</v>
      </c>
      <c r="C310" s="53">
        <v>6</v>
      </c>
      <c r="D310" s="53">
        <v>0.045</v>
      </c>
      <c r="E310" s="54">
        <f t="shared" si="22"/>
        <v>0.0075</v>
      </c>
    </row>
    <row r="311" spans="2:5" ht="15">
      <c r="B311" s="29" t="s">
        <v>36</v>
      </c>
      <c r="C311" s="53">
        <v>20</v>
      </c>
      <c r="D311" s="53">
        <v>0.504</v>
      </c>
      <c r="E311" s="54">
        <f t="shared" si="22"/>
        <v>0.0252</v>
      </c>
    </row>
    <row r="312" spans="2:5" ht="24.75">
      <c r="B312" s="29" t="s">
        <v>113</v>
      </c>
      <c r="C312" s="53">
        <v>2</v>
      </c>
      <c r="D312" s="53">
        <v>0</v>
      </c>
      <c r="E312" s="54">
        <f t="shared" si="22"/>
        <v>0</v>
      </c>
    </row>
    <row r="313" spans="2:5" ht="15">
      <c r="B313" s="51" t="s">
        <v>58</v>
      </c>
      <c r="C313" s="35">
        <f>SUM(C303:C312)</f>
        <v>786.7</v>
      </c>
      <c r="D313" s="35">
        <f>SUM(D303:D312)</f>
        <v>1.549</v>
      </c>
      <c r="E313" s="55">
        <f>D313/C313</f>
        <v>0.0019689843650692765</v>
      </c>
    </row>
    <row r="314" spans="2:5" ht="15" customHeight="1">
      <c r="B314" s="135" t="s">
        <v>71</v>
      </c>
      <c r="C314" s="138"/>
      <c r="D314" s="138"/>
      <c r="E314" s="139"/>
    </row>
    <row r="315" spans="2:5" ht="15">
      <c r="B315" s="29" t="s">
        <v>46</v>
      </c>
      <c r="C315" s="2">
        <v>5.95</v>
      </c>
      <c r="D315" s="2">
        <v>0.004</v>
      </c>
      <c r="E315" s="54">
        <f>D315/C315</f>
        <v>0.0006722689075630252</v>
      </c>
    </row>
    <row r="316" spans="2:5" ht="60">
      <c r="B316" s="17" t="s">
        <v>72</v>
      </c>
      <c r="C316" s="2">
        <v>199.95</v>
      </c>
      <c r="D316" s="2">
        <v>0</v>
      </c>
      <c r="E316" s="63">
        <f aca="true" t="shared" si="23" ref="E316:E329">D316/C316</f>
        <v>0</v>
      </c>
    </row>
    <row r="317" spans="2:5" ht="24.75">
      <c r="B317" s="29" t="s">
        <v>37</v>
      </c>
      <c r="C317" s="2">
        <v>273.8</v>
      </c>
      <c r="D317" s="2">
        <v>143.357</v>
      </c>
      <c r="E317" s="54">
        <f t="shared" si="23"/>
        <v>0.5235829072315559</v>
      </c>
    </row>
    <row r="318" spans="2:5" ht="15">
      <c r="B318" s="29" t="s">
        <v>22</v>
      </c>
      <c r="C318" s="2">
        <v>77.8</v>
      </c>
      <c r="D318" s="2">
        <v>2.748</v>
      </c>
      <c r="E318" s="54">
        <f t="shared" si="23"/>
        <v>0.035321336760925456</v>
      </c>
    </row>
    <row r="319" spans="2:5" ht="15">
      <c r="B319" s="29" t="s">
        <v>16</v>
      </c>
      <c r="C319" s="2">
        <v>4.98</v>
      </c>
      <c r="D319" s="2">
        <v>0</v>
      </c>
      <c r="E319" s="54">
        <f t="shared" si="23"/>
        <v>0</v>
      </c>
    </row>
    <row r="320" spans="2:5" ht="24.75">
      <c r="B320" s="29" t="s">
        <v>75</v>
      </c>
      <c r="C320" s="2">
        <v>165.5</v>
      </c>
      <c r="D320" s="2">
        <v>5.468</v>
      </c>
      <c r="E320" s="54">
        <f t="shared" si="23"/>
        <v>0.0330392749244713</v>
      </c>
    </row>
    <row r="321" spans="2:5" ht="15">
      <c r="B321" s="29" t="s">
        <v>48</v>
      </c>
      <c r="C321" s="2">
        <v>4.95</v>
      </c>
      <c r="D321" s="2">
        <v>0.155</v>
      </c>
      <c r="E321" s="54">
        <f t="shared" si="23"/>
        <v>0.031313131313131314</v>
      </c>
    </row>
    <row r="322" spans="2:5" ht="15">
      <c r="B322" s="29" t="s">
        <v>49</v>
      </c>
      <c r="C322" s="2">
        <v>17.95</v>
      </c>
      <c r="D322" s="2">
        <v>3.068</v>
      </c>
      <c r="E322" s="54">
        <f t="shared" si="23"/>
        <v>0.1709192200557103</v>
      </c>
    </row>
    <row r="323" spans="2:5" ht="15">
      <c r="B323" s="29" t="s">
        <v>146</v>
      </c>
      <c r="C323" s="2">
        <v>4.98</v>
      </c>
      <c r="D323" s="2">
        <v>0</v>
      </c>
      <c r="E323" s="54">
        <f t="shared" si="23"/>
        <v>0</v>
      </c>
    </row>
    <row r="324" spans="2:5" ht="24.75">
      <c r="B324" s="29" t="s">
        <v>20</v>
      </c>
      <c r="C324" s="2">
        <v>85.8</v>
      </c>
      <c r="D324" s="2">
        <v>3.652</v>
      </c>
      <c r="E324" s="54">
        <f t="shared" si="23"/>
        <v>0.04256410256410257</v>
      </c>
    </row>
    <row r="325" spans="2:5" ht="15">
      <c r="B325" s="29" t="s">
        <v>78</v>
      </c>
      <c r="C325" s="2">
        <v>75.7</v>
      </c>
      <c r="D325" s="2">
        <v>9.795</v>
      </c>
      <c r="E325" s="54">
        <f t="shared" si="23"/>
        <v>0.12939233817701454</v>
      </c>
    </row>
    <row r="326" spans="2:5" ht="24.75">
      <c r="B326" s="29" t="s">
        <v>40</v>
      </c>
      <c r="C326" s="2">
        <v>119.9</v>
      </c>
      <c r="D326" s="2">
        <v>0.126</v>
      </c>
      <c r="E326" s="54">
        <f t="shared" si="23"/>
        <v>0.0010508757297748124</v>
      </c>
    </row>
    <row r="327" spans="2:5" ht="15">
      <c r="B327" s="29" t="s">
        <v>19</v>
      </c>
      <c r="C327" s="2">
        <v>49.8</v>
      </c>
      <c r="D327" s="2">
        <v>11.843</v>
      </c>
      <c r="E327" s="54">
        <f t="shared" si="23"/>
        <v>0.23781124497991968</v>
      </c>
    </row>
    <row r="328" spans="2:5" ht="15">
      <c r="B328" s="29" t="s">
        <v>36</v>
      </c>
      <c r="C328" s="2">
        <v>4.95</v>
      </c>
      <c r="D328" s="2">
        <v>0.125</v>
      </c>
      <c r="E328" s="54">
        <f t="shared" si="23"/>
        <v>0.025252525252525252</v>
      </c>
    </row>
    <row r="329" spans="2:5" ht="15">
      <c r="B329" s="29" t="s">
        <v>131</v>
      </c>
      <c r="C329" s="2">
        <v>6.89</v>
      </c>
      <c r="D329" s="2">
        <v>0.085</v>
      </c>
      <c r="E329" s="54">
        <f t="shared" si="23"/>
        <v>0.012336719883889697</v>
      </c>
    </row>
    <row r="330" spans="2:5" ht="15">
      <c r="B330" s="51" t="s">
        <v>58</v>
      </c>
      <c r="C330" s="35">
        <f>SUM(C315:C329)</f>
        <v>1098.9000000000003</v>
      </c>
      <c r="D330" s="35">
        <f>SUM(D315:D329)</f>
        <v>180.42599999999996</v>
      </c>
      <c r="E330" s="55">
        <f>D330/C330</f>
        <v>0.1641878241878241</v>
      </c>
    </row>
    <row r="331" spans="2:5" ht="15" customHeight="1">
      <c r="B331" s="135" t="s">
        <v>79</v>
      </c>
      <c r="C331" s="138"/>
      <c r="D331" s="138"/>
      <c r="E331" s="139"/>
    </row>
    <row r="332" spans="2:5" ht="24.75">
      <c r="B332" s="29" t="s">
        <v>37</v>
      </c>
      <c r="C332" s="2">
        <v>135</v>
      </c>
      <c r="D332" s="2">
        <v>19.656</v>
      </c>
      <c r="E332" s="54">
        <f>D332/C332</f>
        <v>0.14559999999999998</v>
      </c>
    </row>
    <row r="333" spans="2:5" ht="15">
      <c r="B333" s="29" t="s">
        <v>22</v>
      </c>
      <c r="C333" s="2">
        <v>68.25</v>
      </c>
      <c r="D333" s="2">
        <v>2.23</v>
      </c>
      <c r="E333" s="54">
        <f aca="true" t="shared" si="24" ref="E333:E342">D333/C333</f>
        <v>0.03267399267399267</v>
      </c>
    </row>
    <row r="334" spans="2:5" ht="15">
      <c r="B334" s="29" t="s">
        <v>74</v>
      </c>
      <c r="C334" s="2">
        <v>1</v>
      </c>
      <c r="D334" s="2">
        <v>0</v>
      </c>
      <c r="E334" s="54">
        <f t="shared" si="24"/>
        <v>0</v>
      </c>
    </row>
    <row r="335" spans="2:5" ht="15">
      <c r="B335" s="29" t="s">
        <v>16</v>
      </c>
      <c r="C335" s="2">
        <v>8.85</v>
      </c>
      <c r="D335" s="2">
        <v>0.09</v>
      </c>
      <c r="E335" s="54">
        <f t="shared" si="24"/>
        <v>0.010169491525423728</v>
      </c>
    </row>
    <row r="336" spans="2:5" ht="15">
      <c r="B336" s="29" t="s">
        <v>49</v>
      </c>
      <c r="C336" s="2">
        <v>4.99</v>
      </c>
      <c r="D336" s="2">
        <v>0.076</v>
      </c>
      <c r="E336" s="54">
        <f t="shared" si="24"/>
        <v>0.015230460921843686</v>
      </c>
    </row>
    <row r="337" spans="2:5" ht="15">
      <c r="B337" s="29" t="s">
        <v>17</v>
      </c>
      <c r="C337" s="2">
        <v>1</v>
      </c>
      <c r="D337" s="2">
        <v>0</v>
      </c>
      <c r="E337" s="54">
        <f t="shared" si="24"/>
        <v>0</v>
      </c>
    </row>
    <row r="338" spans="2:5" ht="24.75">
      <c r="B338" s="29" t="s">
        <v>20</v>
      </c>
      <c r="C338" s="2">
        <v>63.5</v>
      </c>
      <c r="D338" s="2">
        <v>0.502</v>
      </c>
      <c r="E338" s="54">
        <f t="shared" si="24"/>
        <v>0.007905511811023622</v>
      </c>
    </row>
    <row r="339" spans="2:5" ht="24.75">
      <c r="B339" s="29" t="s">
        <v>40</v>
      </c>
      <c r="C339" s="2">
        <v>19.95</v>
      </c>
      <c r="D339" s="2">
        <v>0</v>
      </c>
      <c r="E339" s="54">
        <f>D339/C339</f>
        <v>0</v>
      </c>
    </row>
    <row r="340" spans="2:5" ht="15">
      <c r="B340" s="29" t="s">
        <v>19</v>
      </c>
      <c r="C340" s="2">
        <v>52.8</v>
      </c>
      <c r="D340" s="2">
        <v>4.766</v>
      </c>
      <c r="E340" s="54">
        <f>D340/C340</f>
        <v>0.09026515151515152</v>
      </c>
    </row>
    <row r="341" spans="2:5" ht="15">
      <c r="B341" s="29" t="s">
        <v>36</v>
      </c>
      <c r="C341" s="2">
        <v>4.99</v>
      </c>
      <c r="D341" s="2">
        <v>0.03</v>
      </c>
      <c r="E341" s="54">
        <f>D341/C341</f>
        <v>0.006012024048096192</v>
      </c>
    </row>
    <row r="342" spans="2:5" ht="15">
      <c r="B342" s="29" t="s">
        <v>131</v>
      </c>
      <c r="C342" s="2">
        <v>2.97</v>
      </c>
      <c r="D342" s="2">
        <v>0</v>
      </c>
      <c r="E342" s="54">
        <f t="shared" si="24"/>
        <v>0</v>
      </c>
    </row>
    <row r="343" spans="2:5" ht="15">
      <c r="B343" s="51" t="s">
        <v>58</v>
      </c>
      <c r="C343" s="35">
        <f>SUM(C332:C342)</f>
        <v>363.30000000000007</v>
      </c>
      <c r="D343" s="35">
        <f>SUM(D332:D342)</f>
        <v>27.35</v>
      </c>
      <c r="E343" s="55">
        <f>D343/C343</f>
        <v>0.07528213597577758</v>
      </c>
    </row>
    <row r="344" spans="2:5" ht="15" customHeight="1">
      <c r="B344" s="135" t="s">
        <v>81</v>
      </c>
      <c r="C344" s="138"/>
      <c r="D344" s="138"/>
      <c r="E344" s="139"/>
    </row>
    <row r="345" spans="2:5" ht="24.75">
      <c r="B345" s="29" t="s">
        <v>37</v>
      </c>
      <c r="C345" s="2">
        <v>65.7</v>
      </c>
      <c r="D345" s="2">
        <v>7.296</v>
      </c>
      <c r="E345" s="54">
        <f aca="true" t="shared" si="25" ref="E345:E350">D345/C345</f>
        <v>0.11105022831050228</v>
      </c>
    </row>
    <row r="346" spans="2:5" ht="15">
      <c r="B346" s="29" t="s">
        <v>22</v>
      </c>
      <c r="C346" s="2">
        <v>13.85</v>
      </c>
      <c r="D346" s="2">
        <v>0.025</v>
      </c>
      <c r="E346" s="54">
        <f t="shared" si="25"/>
        <v>0.0018050541516245488</v>
      </c>
    </row>
    <row r="347" spans="2:5" ht="15">
      <c r="B347" s="29" t="s">
        <v>16</v>
      </c>
      <c r="C347" s="2">
        <v>11.95</v>
      </c>
      <c r="D347" s="2">
        <v>0.307</v>
      </c>
      <c r="E347" s="54">
        <f t="shared" si="25"/>
        <v>0.025690376569037658</v>
      </c>
    </row>
    <row r="348" spans="2:5" ht="15">
      <c r="B348" s="29" t="s">
        <v>49</v>
      </c>
      <c r="C348" s="2">
        <v>7.95</v>
      </c>
      <c r="D348" s="2">
        <v>0</v>
      </c>
      <c r="E348" s="54">
        <f t="shared" si="25"/>
        <v>0</v>
      </c>
    </row>
    <row r="349" spans="2:5" ht="24.75">
      <c r="B349" s="29" t="s">
        <v>20</v>
      </c>
      <c r="C349" s="2">
        <v>32.8</v>
      </c>
      <c r="D349" s="2">
        <v>0.11</v>
      </c>
      <c r="E349" s="54">
        <f t="shared" si="25"/>
        <v>0.0033536585365853662</v>
      </c>
    </row>
    <row r="350" spans="2:5" ht="24.75">
      <c r="B350" s="29" t="s">
        <v>40</v>
      </c>
      <c r="C350" s="2">
        <v>4.99</v>
      </c>
      <c r="D350" s="2">
        <v>0</v>
      </c>
      <c r="E350" s="54">
        <f t="shared" si="25"/>
        <v>0</v>
      </c>
    </row>
    <row r="351" spans="2:5" ht="15">
      <c r="B351" s="29" t="s">
        <v>19</v>
      </c>
      <c r="C351" s="2">
        <v>19.95</v>
      </c>
      <c r="D351" s="2">
        <v>1.983</v>
      </c>
      <c r="E351" s="54">
        <v>0</v>
      </c>
    </row>
    <row r="352" spans="2:5" ht="15">
      <c r="B352" s="29" t="s">
        <v>36</v>
      </c>
      <c r="C352" s="2">
        <v>4.99</v>
      </c>
      <c r="D352" s="2">
        <v>0</v>
      </c>
      <c r="E352" s="54">
        <v>0</v>
      </c>
    </row>
    <row r="353" spans="2:5" ht="15">
      <c r="B353" s="29" t="s">
        <v>131</v>
      </c>
      <c r="C353" s="2">
        <v>1.98</v>
      </c>
      <c r="D353" s="2">
        <v>0</v>
      </c>
      <c r="E353" s="54">
        <v>0</v>
      </c>
    </row>
    <row r="354" spans="2:5" ht="15">
      <c r="B354" s="51" t="s">
        <v>58</v>
      </c>
      <c r="C354" s="35">
        <f>SUM(C345:C353)</f>
        <v>164.16</v>
      </c>
      <c r="D354" s="35">
        <f>SUM(D345:D353)</f>
        <v>9.721000000000002</v>
      </c>
      <c r="E354" s="55">
        <f>D354/C354</f>
        <v>0.05921661793372321</v>
      </c>
    </row>
    <row r="355" spans="2:5" ht="15" customHeight="1">
      <c r="B355" s="135" t="s">
        <v>82</v>
      </c>
      <c r="C355" s="138"/>
      <c r="D355" s="138"/>
      <c r="E355" s="139"/>
    </row>
    <row r="356" spans="2:5" ht="60.75">
      <c r="B356" s="29" t="s">
        <v>72</v>
      </c>
      <c r="C356" s="2">
        <v>4.99</v>
      </c>
      <c r="D356" s="2">
        <v>0</v>
      </c>
      <c r="E356" s="54">
        <f aca="true" t="shared" si="26" ref="E356:E370">D356/C356</f>
        <v>0</v>
      </c>
    </row>
    <row r="357" spans="2:5" ht="24.75">
      <c r="B357" s="29" t="s">
        <v>37</v>
      </c>
      <c r="C357" s="2">
        <v>129.7</v>
      </c>
      <c r="D357" s="2">
        <v>0.7272</v>
      </c>
      <c r="E357" s="54">
        <f t="shared" si="26"/>
        <v>0.005606784888203547</v>
      </c>
    </row>
    <row r="358" spans="2:5" ht="15">
      <c r="B358" s="29" t="s">
        <v>22</v>
      </c>
      <c r="C358" s="2">
        <v>119.85</v>
      </c>
      <c r="D358" s="2">
        <v>0</v>
      </c>
      <c r="E358" s="54">
        <f t="shared" si="26"/>
        <v>0</v>
      </c>
    </row>
    <row r="359" spans="2:5" ht="15">
      <c r="B359" s="29" t="s">
        <v>38</v>
      </c>
      <c r="C359" s="2">
        <v>9.99</v>
      </c>
      <c r="D359" s="2">
        <v>0</v>
      </c>
      <c r="E359" s="54">
        <f t="shared" si="26"/>
        <v>0</v>
      </c>
    </row>
    <row r="360" spans="2:5" ht="15">
      <c r="B360" s="29" t="s">
        <v>16</v>
      </c>
      <c r="C360" s="2">
        <v>34.98</v>
      </c>
      <c r="D360" s="2">
        <v>0</v>
      </c>
      <c r="E360" s="54">
        <f t="shared" si="26"/>
        <v>0</v>
      </c>
    </row>
    <row r="361" spans="2:5" ht="15">
      <c r="B361" s="29" t="s">
        <v>48</v>
      </c>
      <c r="C361" s="2">
        <v>2.99</v>
      </c>
      <c r="D361" s="2">
        <v>0</v>
      </c>
      <c r="E361" s="54">
        <f t="shared" si="26"/>
        <v>0</v>
      </c>
    </row>
    <row r="362" spans="2:5" ht="15">
      <c r="B362" s="29" t="s">
        <v>49</v>
      </c>
      <c r="C362" s="2">
        <v>34.95</v>
      </c>
      <c r="D362" s="2">
        <v>0</v>
      </c>
      <c r="E362" s="54">
        <f t="shared" si="26"/>
        <v>0</v>
      </c>
    </row>
    <row r="363" spans="2:5" ht="15">
      <c r="B363" s="29" t="s">
        <v>146</v>
      </c>
      <c r="C363" s="2">
        <v>4.98</v>
      </c>
      <c r="D363" s="2">
        <v>0</v>
      </c>
      <c r="E363" s="54">
        <f t="shared" si="26"/>
        <v>0</v>
      </c>
    </row>
    <row r="364" spans="2:5" ht="15">
      <c r="B364" s="29" t="s">
        <v>76</v>
      </c>
      <c r="C364" s="2">
        <v>2.99</v>
      </c>
      <c r="D364" s="2">
        <v>0</v>
      </c>
      <c r="E364" s="54">
        <f t="shared" si="26"/>
        <v>0</v>
      </c>
    </row>
    <row r="365" spans="2:5" ht="15">
      <c r="B365" s="29" t="s">
        <v>77</v>
      </c>
      <c r="C365" s="2">
        <v>2.99</v>
      </c>
      <c r="D365" s="2">
        <v>0</v>
      </c>
      <c r="E365" s="54">
        <f t="shared" si="26"/>
        <v>0</v>
      </c>
    </row>
    <row r="366" spans="2:5" ht="24.75">
      <c r="B366" s="29" t="s">
        <v>39</v>
      </c>
      <c r="C366" s="2">
        <v>9.95</v>
      </c>
      <c r="D366" s="2">
        <v>0.0479</v>
      </c>
      <c r="E366" s="54">
        <f t="shared" si="26"/>
        <v>0.004814070351758794</v>
      </c>
    </row>
    <row r="367" spans="2:5" ht="15">
      <c r="B367" s="29" t="s">
        <v>112</v>
      </c>
      <c r="C367" s="2">
        <v>209.8</v>
      </c>
      <c r="D367" s="2">
        <v>0</v>
      </c>
      <c r="E367" s="54">
        <f t="shared" si="26"/>
        <v>0</v>
      </c>
    </row>
    <row r="368" spans="2:5" ht="24.75">
      <c r="B368" s="29" t="s">
        <v>40</v>
      </c>
      <c r="C368" s="2">
        <v>14.98</v>
      </c>
      <c r="D368" s="2">
        <v>0</v>
      </c>
      <c r="E368" s="54">
        <f t="shared" si="26"/>
        <v>0</v>
      </c>
    </row>
    <row r="369" spans="2:5" ht="15">
      <c r="B369" s="29" t="s">
        <v>19</v>
      </c>
      <c r="C369" s="2">
        <v>49.95</v>
      </c>
      <c r="D369" s="2">
        <v>0.0067</v>
      </c>
      <c r="E369" s="54">
        <f t="shared" si="26"/>
        <v>0.00013413413413413414</v>
      </c>
    </row>
    <row r="370" spans="2:5" ht="15">
      <c r="B370" s="29" t="s">
        <v>36</v>
      </c>
      <c r="C370" s="2">
        <v>14.99</v>
      </c>
      <c r="D370" s="2">
        <v>0</v>
      </c>
      <c r="E370" s="54">
        <f t="shared" si="26"/>
        <v>0</v>
      </c>
    </row>
    <row r="371" spans="2:5" ht="15">
      <c r="B371" s="29" t="s">
        <v>131</v>
      </c>
      <c r="C371" s="2">
        <v>6.93</v>
      </c>
      <c r="D371" s="2">
        <v>0</v>
      </c>
      <c r="E371" s="54">
        <v>0</v>
      </c>
    </row>
    <row r="372" spans="2:5" ht="15">
      <c r="B372" s="51" t="s">
        <v>58</v>
      </c>
      <c r="C372" s="35">
        <f>SUM(C356:C371)</f>
        <v>655.0100000000001</v>
      </c>
      <c r="D372" s="35">
        <f>SUM(D356:D371)</f>
        <v>0.7817999999999999</v>
      </c>
      <c r="E372" s="55">
        <f>D372/C372</f>
        <v>0.0011935695638234528</v>
      </c>
    </row>
    <row r="373" spans="2:5" ht="15" customHeight="1">
      <c r="B373" s="135" t="s">
        <v>84</v>
      </c>
      <c r="C373" s="138"/>
      <c r="D373" s="138"/>
      <c r="E373" s="139"/>
    </row>
    <row r="374" spans="2:5" ht="24.75">
      <c r="B374" s="29" t="s">
        <v>73</v>
      </c>
      <c r="C374" s="2">
        <v>1</v>
      </c>
      <c r="D374" s="2">
        <v>0</v>
      </c>
      <c r="E374" s="54">
        <f aca="true" t="shared" si="27" ref="E374:E391">D374/C374</f>
        <v>0</v>
      </c>
    </row>
    <row r="375" spans="2:5" ht="24.75">
      <c r="B375" s="91" t="s">
        <v>37</v>
      </c>
      <c r="C375" s="87">
        <v>69.6</v>
      </c>
      <c r="D375" s="87">
        <v>49.819</v>
      </c>
      <c r="E375" s="92">
        <f t="shared" si="27"/>
        <v>0.7157902298850576</v>
      </c>
    </row>
    <row r="376" spans="2:5" ht="15">
      <c r="B376" s="29" t="s">
        <v>22</v>
      </c>
      <c r="C376" s="2">
        <v>39.7</v>
      </c>
      <c r="D376" s="2">
        <v>26.644</v>
      </c>
      <c r="E376" s="54">
        <f t="shared" si="27"/>
        <v>0.6711335012594457</v>
      </c>
    </row>
    <row r="377" spans="2:5" ht="15">
      <c r="B377" s="91" t="s">
        <v>74</v>
      </c>
      <c r="C377" s="87">
        <v>4.99</v>
      </c>
      <c r="D377" s="87">
        <v>3.549</v>
      </c>
      <c r="E377" s="92">
        <f t="shared" si="27"/>
        <v>0.7112224448897795</v>
      </c>
    </row>
    <row r="378" spans="2:5" ht="15">
      <c r="B378" s="29" t="s">
        <v>16</v>
      </c>
      <c r="C378" s="2">
        <v>29.8</v>
      </c>
      <c r="D378" s="2">
        <v>19.002</v>
      </c>
      <c r="E378" s="54">
        <f t="shared" si="27"/>
        <v>0.6376510067114094</v>
      </c>
    </row>
    <row r="379" spans="2:5" ht="24.75">
      <c r="B379" s="29" t="s">
        <v>75</v>
      </c>
      <c r="C379" s="2">
        <v>4.99</v>
      </c>
      <c r="D379" s="2">
        <v>3.296</v>
      </c>
      <c r="E379" s="54">
        <f t="shared" si="27"/>
        <v>0.6605210420841683</v>
      </c>
    </row>
    <row r="380" spans="2:5" ht="15">
      <c r="B380" s="91" t="s">
        <v>48</v>
      </c>
      <c r="C380" s="87">
        <v>9.99</v>
      </c>
      <c r="D380" s="87">
        <v>7.279</v>
      </c>
      <c r="E380" s="92">
        <f t="shared" si="27"/>
        <v>0.7286286286286286</v>
      </c>
    </row>
    <row r="381" spans="2:5" ht="15">
      <c r="B381" s="29" t="s">
        <v>49</v>
      </c>
      <c r="C381" s="2">
        <v>19.8</v>
      </c>
      <c r="D381" s="2">
        <v>12.968</v>
      </c>
      <c r="E381" s="54">
        <f t="shared" si="27"/>
        <v>0.654949494949495</v>
      </c>
    </row>
    <row r="382" spans="2:5" ht="15">
      <c r="B382" s="29" t="s">
        <v>17</v>
      </c>
      <c r="C382" s="2">
        <v>4.99</v>
      </c>
      <c r="D382" s="2">
        <v>0</v>
      </c>
      <c r="E382" s="54">
        <f t="shared" si="27"/>
        <v>0</v>
      </c>
    </row>
    <row r="383" spans="2:5" ht="15">
      <c r="B383" s="29" t="s">
        <v>80</v>
      </c>
      <c r="C383" s="2">
        <v>4.99</v>
      </c>
      <c r="D383" s="2">
        <v>0</v>
      </c>
      <c r="E383" s="54">
        <f t="shared" si="27"/>
        <v>0</v>
      </c>
    </row>
    <row r="384" spans="2:5" ht="15">
      <c r="B384" s="29" t="s">
        <v>146</v>
      </c>
      <c r="C384" s="2">
        <v>4.98</v>
      </c>
      <c r="D384" s="2">
        <v>0</v>
      </c>
      <c r="E384" s="54">
        <f t="shared" si="27"/>
        <v>0</v>
      </c>
    </row>
    <row r="385" spans="2:5" ht="15">
      <c r="B385" s="29" t="s">
        <v>76</v>
      </c>
      <c r="C385" s="2">
        <v>1</v>
      </c>
      <c r="D385" s="2">
        <v>0</v>
      </c>
      <c r="E385" s="54">
        <f t="shared" si="27"/>
        <v>0</v>
      </c>
    </row>
    <row r="386" spans="2:5" ht="15">
      <c r="B386" s="29" t="s">
        <v>77</v>
      </c>
      <c r="C386" s="2">
        <v>4.99</v>
      </c>
      <c r="D386" s="2">
        <v>0</v>
      </c>
      <c r="E386" s="54">
        <f t="shared" si="27"/>
        <v>0</v>
      </c>
    </row>
    <row r="387" spans="2:5" ht="15">
      <c r="B387" s="29" t="s">
        <v>83</v>
      </c>
      <c r="C387" s="2">
        <v>4.99</v>
      </c>
      <c r="D387" s="2">
        <v>0</v>
      </c>
      <c r="E387" s="54">
        <f t="shared" si="27"/>
        <v>0</v>
      </c>
    </row>
    <row r="388" spans="2:5" ht="24.75">
      <c r="B388" s="29" t="s">
        <v>39</v>
      </c>
      <c r="C388" s="2">
        <v>9.95</v>
      </c>
      <c r="D388" s="2">
        <v>6.924</v>
      </c>
      <c r="E388" s="54">
        <f t="shared" si="27"/>
        <v>0.6958793969849247</v>
      </c>
    </row>
    <row r="389" spans="2:5" ht="24.75">
      <c r="B389" s="29" t="s">
        <v>20</v>
      </c>
      <c r="C389" s="2">
        <v>39.85</v>
      </c>
      <c r="D389" s="2">
        <v>26.084</v>
      </c>
      <c r="E389" s="54">
        <f t="shared" si="27"/>
        <v>0.6545545796737766</v>
      </c>
    </row>
    <row r="390" spans="2:5" ht="15">
      <c r="B390" s="91" t="s">
        <v>78</v>
      </c>
      <c r="C390" s="87">
        <v>4.99</v>
      </c>
      <c r="D390" s="87">
        <v>3.615</v>
      </c>
      <c r="E390" s="92">
        <f t="shared" si="27"/>
        <v>0.7244488977955912</v>
      </c>
    </row>
    <row r="391" spans="2:5" ht="24.75">
      <c r="B391" s="29" t="s">
        <v>40</v>
      </c>
      <c r="C391" s="2">
        <v>19.99</v>
      </c>
      <c r="D391" s="2">
        <v>0</v>
      </c>
      <c r="E391" s="54">
        <f t="shared" si="27"/>
        <v>0</v>
      </c>
    </row>
    <row r="392" spans="2:5" ht="15">
      <c r="B392" s="29" t="s">
        <v>19</v>
      </c>
      <c r="C392" s="2">
        <v>19.9</v>
      </c>
      <c r="D392" s="2">
        <v>13.914</v>
      </c>
      <c r="E392" s="54">
        <v>0</v>
      </c>
    </row>
    <row r="393" spans="2:5" ht="15">
      <c r="B393" s="29" t="s">
        <v>36</v>
      </c>
      <c r="C393" s="2">
        <v>4.99</v>
      </c>
      <c r="D393" s="2">
        <v>3.163</v>
      </c>
      <c r="E393" s="54">
        <v>0</v>
      </c>
    </row>
    <row r="394" spans="2:5" ht="15">
      <c r="B394" s="29" t="s">
        <v>131</v>
      </c>
      <c r="C394" s="2">
        <v>3.96</v>
      </c>
      <c r="D394" s="2">
        <v>0</v>
      </c>
      <c r="E394" s="54">
        <v>0</v>
      </c>
    </row>
    <row r="395" spans="2:5" ht="15">
      <c r="B395" s="51" t="s">
        <v>58</v>
      </c>
      <c r="C395" s="35">
        <f>SUM(C374:C394)</f>
        <v>309.44</v>
      </c>
      <c r="D395" s="35">
        <f>SUM(D374:D394)</f>
        <v>176.257</v>
      </c>
      <c r="E395" s="55">
        <f>D395/C395</f>
        <v>0.5695999224405378</v>
      </c>
    </row>
    <row r="396" spans="2:5" ht="15" customHeight="1">
      <c r="B396" s="135" t="s">
        <v>85</v>
      </c>
      <c r="C396" s="138"/>
      <c r="D396" s="138"/>
      <c r="E396" s="139"/>
    </row>
    <row r="397" spans="2:5" ht="24.75">
      <c r="B397" s="29" t="s">
        <v>37</v>
      </c>
      <c r="C397" s="2">
        <v>104.65</v>
      </c>
      <c r="D397" s="2">
        <v>48.807</v>
      </c>
      <c r="E397" s="54">
        <f aca="true" t="shared" si="28" ref="E397:E411">D397/C397</f>
        <v>0.46638318203535595</v>
      </c>
    </row>
    <row r="398" spans="2:5" ht="15">
      <c r="B398" s="29" t="s">
        <v>22</v>
      </c>
      <c r="C398" s="2">
        <v>124.85</v>
      </c>
      <c r="D398" s="2">
        <v>3.839</v>
      </c>
      <c r="E398" s="54">
        <f t="shared" si="28"/>
        <v>0.0307488986784141</v>
      </c>
    </row>
    <row r="399" spans="2:5" ht="15">
      <c r="B399" s="29" t="s">
        <v>74</v>
      </c>
      <c r="C399" s="2">
        <v>4.99</v>
      </c>
      <c r="D399" s="2">
        <v>0.717</v>
      </c>
      <c r="E399" s="54">
        <f t="shared" si="28"/>
        <v>0.143687374749499</v>
      </c>
    </row>
    <row r="400" spans="2:5" ht="15">
      <c r="B400" s="29" t="s">
        <v>16</v>
      </c>
      <c r="C400" s="2">
        <v>4.95</v>
      </c>
      <c r="D400" s="2">
        <v>0.055</v>
      </c>
      <c r="E400" s="54">
        <f t="shared" si="28"/>
        <v>0.011111111111111112</v>
      </c>
    </row>
    <row r="401" spans="2:5" ht="24.75">
      <c r="B401" s="29" t="s">
        <v>75</v>
      </c>
      <c r="C401" s="2">
        <v>23.85</v>
      </c>
      <c r="D401" s="2">
        <v>5.355</v>
      </c>
      <c r="E401" s="54">
        <f t="shared" si="28"/>
        <v>0.22452830188679246</v>
      </c>
    </row>
    <row r="402" spans="2:5" ht="15">
      <c r="B402" s="29" t="s">
        <v>48</v>
      </c>
      <c r="C402" s="2">
        <v>16.99</v>
      </c>
      <c r="D402" s="2">
        <v>2.162</v>
      </c>
      <c r="E402" s="54">
        <f t="shared" si="28"/>
        <v>0.12725132430841674</v>
      </c>
    </row>
    <row r="403" spans="2:5" ht="15">
      <c r="B403" s="29" t="s">
        <v>49</v>
      </c>
      <c r="C403" s="2">
        <v>30.95</v>
      </c>
      <c r="D403" s="2">
        <v>4.368</v>
      </c>
      <c r="E403" s="54">
        <f t="shared" si="28"/>
        <v>0.14113085621970922</v>
      </c>
    </row>
    <row r="404" spans="2:5" ht="15">
      <c r="B404" s="29" t="s">
        <v>41</v>
      </c>
      <c r="C404" s="2">
        <v>1</v>
      </c>
      <c r="D404" s="2">
        <v>0</v>
      </c>
      <c r="E404" s="54">
        <f t="shared" si="28"/>
        <v>0</v>
      </c>
    </row>
    <row r="405" spans="2:5" ht="15">
      <c r="B405" s="29" t="s">
        <v>77</v>
      </c>
      <c r="C405" s="2">
        <v>4.95</v>
      </c>
      <c r="D405" s="2">
        <v>0.366</v>
      </c>
      <c r="E405" s="54">
        <f t="shared" si="28"/>
        <v>0.07393939393939393</v>
      </c>
    </row>
    <row r="406" spans="2:5" ht="24.75">
      <c r="B406" s="29" t="s">
        <v>20</v>
      </c>
      <c r="C406" s="2">
        <v>38.85</v>
      </c>
      <c r="D406" s="2">
        <v>3.018</v>
      </c>
      <c r="E406" s="54">
        <f t="shared" si="28"/>
        <v>0.07768339768339767</v>
      </c>
    </row>
    <row r="407" spans="2:5" ht="15">
      <c r="B407" s="29" t="s">
        <v>78</v>
      </c>
      <c r="C407" s="2">
        <v>4.95</v>
      </c>
      <c r="D407" s="2">
        <v>0.387</v>
      </c>
      <c r="E407" s="54">
        <f t="shared" si="28"/>
        <v>0.07818181818181819</v>
      </c>
    </row>
    <row r="408" spans="2:5" ht="24.75">
      <c r="B408" s="29" t="s">
        <v>40</v>
      </c>
      <c r="C408" s="2">
        <v>9.95</v>
      </c>
      <c r="D408" s="2">
        <v>0</v>
      </c>
      <c r="E408" s="54">
        <f t="shared" si="28"/>
        <v>0</v>
      </c>
    </row>
    <row r="409" spans="2:5" ht="15">
      <c r="B409" s="29" t="s">
        <v>19</v>
      </c>
      <c r="C409" s="2">
        <v>39.85</v>
      </c>
      <c r="D409" s="2">
        <v>3.64</v>
      </c>
      <c r="E409" s="54">
        <f t="shared" si="28"/>
        <v>0.09134253450439146</v>
      </c>
    </row>
    <row r="410" spans="2:5" ht="15">
      <c r="B410" s="29" t="s">
        <v>36</v>
      </c>
      <c r="C410" s="2">
        <v>9.95</v>
      </c>
      <c r="D410" s="2">
        <v>1.678</v>
      </c>
      <c r="E410" s="54">
        <f t="shared" si="28"/>
        <v>0.168643216080402</v>
      </c>
    </row>
    <row r="411" spans="2:5" ht="15">
      <c r="B411" s="29" t="s">
        <v>131</v>
      </c>
      <c r="C411" s="2">
        <v>5.94</v>
      </c>
      <c r="D411" s="2">
        <v>0.014</v>
      </c>
      <c r="E411" s="54">
        <f t="shared" si="28"/>
        <v>0.0023569023569023568</v>
      </c>
    </row>
    <row r="412" spans="2:5" ht="15">
      <c r="B412" s="51" t="s">
        <v>58</v>
      </c>
      <c r="C412" s="35">
        <f>SUM(C397:C411)</f>
        <v>426.67</v>
      </c>
      <c r="D412" s="35">
        <f>SUM(D397:D411)</f>
        <v>74.40599999999999</v>
      </c>
      <c r="E412" s="55">
        <f>D412/C412</f>
        <v>0.17438770009609297</v>
      </c>
    </row>
    <row r="413" spans="2:5" ht="15" customHeight="1">
      <c r="B413" s="135" t="s">
        <v>87</v>
      </c>
      <c r="C413" s="138"/>
      <c r="D413" s="138"/>
      <c r="E413" s="139"/>
    </row>
    <row r="414" spans="2:5" ht="15">
      <c r="B414" s="29" t="s">
        <v>86</v>
      </c>
      <c r="C414" s="53">
        <v>12.548</v>
      </c>
      <c r="D414" s="53">
        <v>0</v>
      </c>
      <c r="E414" s="54">
        <f>D414/C414</f>
        <v>0</v>
      </c>
    </row>
    <row r="415" spans="2:5" ht="15">
      <c r="B415" s="29" t="s">
        <v>22</v>
      </c>
      <c r="C415" s="53">
        <v>97.016</v>
      </c>
      <c r="D415" s="53">
        <v>0</v>
      </c>
      <c r="E415" s="54">
        <f aca="true" t="shared" si="29" ref="E415:E424">D415/C415</f>
        <v>0</v>
      </c>
    </row>
    <row r="416" spans="2:5" ht="15">
      <c r="B416" s="29" t="s">
        <v>38</v>
      </c>
      <c r="C416" s="53">
        <v>4.172</v>
      </c>
      <c r="D416" s="53">
        <v>0</v>
      </c>
      <c r="E416" s="54">
        <f t="shared" si="29"/>
        <v>0</v>
      </c>
    </row>
    <row r="417" spans="2:5" ht="15">
      <c r="B417" s="29" t="s">
        <v>74</v>
      </c>
      <c r="C417" s="53">
        <v>1.759</v>
      </c>
      <c r="D417" s="53">
        <v>0</v>
      </c>
      <c r="E417" s="54">
        <f t="shared" si="29"/>
        <v>0</v>
      </c>
    </row>
    <row r="418" spans="2:5" ht="15">
      <c r="B418" s="29" t="s">
        <v>16</v>
      </c>
      <c r="C418" s="53">
        <v>2.255</v>
      </c>
      <c r="D418" s="53">
        <v>0</v>
      </c>
      <c r="E418" s="54">
        <f t="shared" si="29"/>
        <v>0</v>
      </c>
    </row>
    <row r="419" spans="2:5" ht="24.75">
      <c r="B419" s="29" t="s">
        <v>75</v>
      </c>
      <c r="C419" s="53">
        <v>13.459</v>
      </c>
      <c r="D419" s="53">
        <v>0</v>
      </c>
      <c r="E419" s="54">
        <f t="shared" si="29"/>
        <v>0</v>
      </c>
    </row>
    <row r="420" spans="2:5" ht="15">
      <c r="B420" s="29" t="s">
        <v>48</v>
      </c>
      <c r="C420" s="53">
        <v>142.896</v>
      </c>
      <c r="D420" s="53">
        <v>0</v>
      </c>
      <c r="E420" s="54">
        <f t="shared" si="29"/>
        <v>0</v>
      </c>
    </row>
    <row r="421" spans="2:5" ht="15">
      <c r="B421" s="29" t="s">
        <v>49</v>
      </c>
      <c r="C421" s="2">
        <v>11.394</v>
      </c>
      <c r="D421" s="53">
        <v>0</v>
      </c>
      <c r="E421" s="54">
        <f t="shared" si="29"/>
        <v>0</v>
      </c>
    </row>
    <row r="422" spans="2:5" ht="24.75">
      <c r="B422" s="29" t="s">
        <v>20</v>
      </c>
      <c r="C422" s="2">
        <v>47.325</v>
      </c>
      <c r="D422" s="53">
        <v>0</v>
      </c>
      <c r="E422" s="54">
        <f t="shared" si="29"/>
        <v>0</v>
      </c>
    </row>
    <row r="423" spans="2:5" ht="15">
      <c r="B423" s="29" t="s">
        <v>78</v>
      </c>
      <c r="C423" s="2">
        <v>13.483</v>
      </c>
      <c r="D423" s="53">
        <v>0</v>
      </c>
      <c r="E423" s="54">
        <f t="shared" si="29"/>
        <v>0</v>
      </c>
    </row>
    <row r="424" spans="2:5" ht="15">
      <c r="B424" s="64" t="s">
        <v>36</v>
      </c>
      <c r="C424" s="2">
        <v>10.104</v>
      </c>
      <c r="D424" s="53">
        <v>0</v>
      </c>
      <c r="E424" s="54">
        <f t="shared" si="29"/>
        <v>0</v>
      </c>
    </row>
    <row r="425" spans="2:5" ht="15">
      <c r="B425" s="56" t="s">
        <v>58</v>
      </c>
      <c r="C425" s="35">
        <f>SUM(C414:C424)</f>
        <v>356.411</v>
      </c>
      <c r="D425" s="35">
        <f>SUM(D414:D424)</f>
        <v>0</v>
      </c>
      <c r="E425" s="55">
        <f>D425/C425</f>
        <v>0</v>
      </c>
    </row>
    <row r="426" spans="2:5" ht="15" customHeight="1">
      <c r="B426" s="135" t="s">
        <v>88</v>
      </c>
      <c r="C426" s="138"/>
      <c r="D426" s="138"/>
      <c r="E426" s="139"/>
    </row>
    <row r="427" spans="2:5" ht="15">
      <c r="B427" s="29" t="s">
        <v>86</v>
      </c>
      <c r="C427" s="2">
        <v>1.215</v>
      </c>
      <c r="D427" s="2">
        <v>0</v>
      </c>
      <c r="E427" s="54">
        <f>D427/C427</f>
        <v>0</v>
      </c>
    </row>
    <row r="428" spans="2:5" ht="15">
      <c r="B428" s="29" t="s">
        <v>22</v>
      </c>
      <c r="C428" s="2">
        <v>9.383</v>
      </c>
      <c r="D428" s="2">
        <v>0</v>
      </c>
      <c r="E428" s="54">
        <f aca="true" t="shared" si="30" ref="E428:E435">D428/C428</f>
        <v>0</v>
      </c>
    </row>
    <row r="429" spans="2:5" ht="24.75">
      <c r="B429" s="29" t="s">
        <v>75</v>
      </c>
      <c r="C429" s="2">
        <v>1.304</v>
      </c>
      <c r="D429" s="2">
        <v>0</v>
      </c>
      <c r="E429" s="54">
        <f t="shared" si="30"/>
        <v>0</v>
      </c>
    </row>
    <row r="430" spans="2:5" ht="15">
      <c r="B430" s="29" t="s">
        <v>48</v>
      </c>
      <c r="C430" s="2">
        <v>13.833</v>
      </c>
      <c r="D430" s="2">
        <v>0</v>
      </c>
      <c r="E430" s="54">
        <f t="shared" si="30"/>
        <v>0</v>
      </c>
    </row>
    <row r="431" spans="2:5" ht="15">
      <c r="B431" s="29" t="s">
        <v>49</v>
      </c>
      <c r="C431" s="2">
        <v>1.103</v>
      </c>
      <c r="D431" s="2">
        <v>0</v>
      </c>
      <c r="E431" s="54">
        <f t="shared" si="30"/>
        <v>0</v>
      </c>
    </row>
    <row r="432" spans="2:5" ht="24.75">
      <c r="B432" s="29" t="s">
        <v>20</v>
      </c>
      <c r="C432" s="2">
        <v>4.546</v>
      </c>
      <c r="D432" s="2">
        <v>0</v>
      </c>
      <c r="E432" s="54">
        <f t="shared" si="30"/>
        <v>0</v>
      </c>
    </row>
    <row r="433" spans="2:5" ht="15">
      <c r="B433" s="29" t="s">
        <v>78</v>
      </c>
      <c r="C433" s="2">
        <v>1.296</v>
      </c>
      <c r="D433" s="2">
        <v>0</v>
      </c>
      <c r="E433" s="54">
        <f t="shared" si="30"/>
        <v>0</v>
      </c>
    </row>
    <row r="434" spans="2:5" ht="15">
      <c r="B434" s="29" t="s">
        <v>36</v>
      </c>
      <c r="C434" s="2">
        <v>0.981</v>
      </c>
      <c r="D434" s="2">
        <v>0</v>
      </c>
      <c r="E434" s="54">
        <f t="shared" si="30"/>
        <v>0</v>
      </c>
    </row>
    <row r="435" spans="2:5" ht="15">
      <c r="B435" s="29" t="s">
        <v>131</v>
      </c>
      <c r="C435" s="2">
        <v>0.792</v>
      </c>
      <c r="D435" s="2">
        <v>0</v>
      </c>
      <c r="E435" s="54">
        <f t="shared" si="30"/>
        <v>0</v>
      </c>
    </row>
    <row r="436" spans="2:5" ht="15">
      <c r="B436" s="51" t="s">
        <v>58</v>
      </c>
      <c r="C436" s="35">
        <f>SUM(C427:C435)</f>
        <v>34.453</v>
      </c>
      <c r="D436" s="35">
        <f>SUM(D427:D435)</f>
        <v>0</v>
      </c>
      <c r="E436" s="55">
        <f>D436/C436</f>
        <v>0</v>
      </c>
    </row>
    <row r="437" spans="2:5" ht="36">
      <c r="B437" s="57" t="s">
        <v>89</v>
      </c>
      <c r="C437" s="35">
        <f>C436+C425+C412+C395+C372+C354+C343+C330+C313</f>
        <v>4195.044000000001</v>
      </c>
      <c r="D437" s="35">
        <f>D436+D425+D412+D395+D372+D354+D343+D330+D313</f>
        <v>470.4907999999999</v>
      </c>
      <c r="E437" s="58">
        <f>D437/C437</f>
        <v>0.11215396072127011</v>
      </c>
    </row>
    <row r="438" spans="2:5" ht="15">
      <c r="B438" s="121" t="s">
        <v>54</v>
      </c>
      <c r="C438" s="122"/>
      <c r="D438" s="122"/>
      <c r="E438" s="123"/>
    </row>
    <row r="439" spans="2:5" ht="24.75">
      <c r="B439" s="28" t="s">
        <v>107</v>
      </c>
      <c r="C439" s="2">
        <v>0.29</v>
      </c>
      <c r="D439" s="2">
        <v>0</v>
      </c>
      <c r="E439" s="11">
        <f>D439/C439</f>
        <v>0</v>
      </c>
    </row>
    <row r="440" spans="2:5" ht="36.75">
      <c r="B440" s="28" t="s">
        <v>108</v>
      </c>
      <c r="C440" s="2">
        <v>9.39</v>
      </c>
      <c r="D440" s="2">
        <v>0.243</v>
      </c>
      <c r="E440" s="11">
        <f aca="true" t="shared" si="31" ref="E440:E448">D440/C440</f>
        <v>0.025878594249201275</v>
      </c>
    </row>
    <row r="441" spans="2:5" ht="15">
      <c r="B441" s="24" t="s">
        <v>46</v>
      </c>
      <c r="C441" s="25">
        <v>7.85</v>
      </c>
      <c r="D441" s="2">
        <v>0</v>
      </c>
      <c r="E441" s="11">
        <f t="shared" si="31"/>
        <v>0</v>
      </c>
    </row>
    <row r="442" spans="2:5" ht="15">
      <c r="B442" s="24" t="s">
        <v>35</v>
      </c>
      <c r="C442" s="25">
        <v>2.35</v>
      </c>
      <c r="D442" s="2">
        <v>0</v>
      </c>
      <c r="E442" s="11">
        <f t="shared" si="31"/>
        <v>0</v>
      </c>
    </row>
    <row r="443" spans="2:5" ht="15">
      <c r="B443" s="24" t="s">
        <v>19</v>
      </c>
      <c r="C443" s="25">
        <v>4.01</v>
      </c>
      <c r="D443" s="2">
        <v>0.28700000000000003</v>
      </c>
      <c r="E443" s="11">
        <f t="shared" si="31"/>
        <v>0.07157107231920201</v>
      </c>
    </row>
    <row r="444" spans="2:5" ht="15">
      <c r="B444" s="24" t="s">
        <v>20</v>
      </c>
      <c r="C444" s="25">
        <v>34.27</v>
      </c>
      <c r="D444" s="2">
        <v>0.006</v>
      </c>
      <c r="E444" s="11">
        <f t="shared" si="31"/>
        <v>0.00017508024511234314</v>
      </c>
    </row>
    <row r="445" spans="2:5" ht="15">
      <c r="B445" s="24" t="s">
        <v>36</v>
      </c>
      <c r="C445" s="25">
        <v>35.42</v>
      </c>
      <c r="D445" s="2">
        <v>0.01</v>
      </c>
      <c r="E445" s="11">
        <f t="shared" si="31"/>
        <v>0.000282326369282891</v>
      </c>
    </row>
    <row r="446" spans="2:5" ht="15">
      <c r="B446" s="24" t="s">
        <v>22</v>
      </c>
      <c r="C446" s="25">
        <v>20.8</v>
      </c>
      <c r="D446" s="2">
        <v>0</v>
      </c>
      <c r="E446" s="11">
        <f t="shared" si="31"/>
        <v>0</v>
      </c>
    </row>
    <row r="447" spans="2:5" ht="15">
      <c r="B447" s="24" t="s">
        <v>16</v>
      </c>
      <c r="C447" s="25">
        <v>3.3</v>
      </c>
      <c r="D447" s="2">
        <v>0</v>
      </c>
      <c r="E447" s="11">
        <f t="shared" si="31"/>
        <v>0</v>
      </c>
    </row>
    <row r="448" spans="2:5" ht="15">
      <c r="B448" s="24" t="s">
        <v>40</v>
      </c>
      <c r="C448" s="25">
        <v>19.7</v>
      </c>
      <c r="D448" s="2">
        <v>0</v>
      </c>
      <c r="E448" s="11">
        <f t="shared" si="31"/>
        <v>0</v>
      </c>
    </row>
    <row r="449" spans="2:5" ht="15">
      <c r="B449" s="51" t="s">
        <v>58</v>
      </c>
      <c r="C449" s="35">
        <f>SUM(C439:C448)</f>
        <v>137.38</v>
      </c>
      <c r="D449" s="35">
        <f>SUM(D439:D448)</f>
        <v>0.546</v>
      </c>
      <c r="E449" s="36">
        <f>D449/C449</f>
        <v>0.003974377638666473</v>
      </c>
    </row>
    <row r="450" spans="2:5" ht="15">
      <c r="B450" s="126" t="s">
        <v>55</v>
      </c>
      <c r="C450" s="126"/>
      <c r="D450" s="126"/>
      <c r="E450" s="126"/>
    </row>
    <row r="451" spans="2:5" ht="15">
      <c r="B451" s="30" t="s">
        <v>35</v>
      </c>
      <c r="C451" s="2">
        <v>0.32</v>
      </c>
      <c r="D451" s="2">
        <v>0</v>
      </c>
      <c r="E451" s="11">
        <f aca="true" t="shared" si="32" ref="E451:E457">D451/C451</f>
        <v>0</v>
      </c>
    </row>
    <row r="452" spans="2:5" ht="15">
      <c r="B452" s="30" t="s">
        <v>19</v>
      </c>
      <c r="C452" s="2">
        <v>0.2</v>
      </c>
      <c r="D452" s="2">
        <v>0</v>
      </c>
      <c r="E452" s="11">
        <f t="shared" si="32"/>
        <v>0</v>
      </c>
    </row>
    <row r="453" spans="2:5" ht="15">
      <c r="B453" s="30" t="s">
        <v>20</v>
      </c>
      <c r="C453" s="2">
        <v>3.84</v>
      </c>
      <c r="D453" s="2">
        <v>0</v>
      </c>
      <c r="E453" s="11">
        <f t="shared" si="32"/>
        <v>0</v>
      </c>
    </row>
    <row r="454" spans="2:5" ht="15">
      <c r="B454" s="30" t="s">
        <v>36</v>
      </c>
      <c r="C454" s="2">
        <v>5.84</v>
      </c>
      <c r="D454" s="2">
        <v>0</v>
      </c>
      <c r="E454" s="11">
        <f t="shared" si="32"/>
        <v>0</v>
      </c>
    </row>
    <row r="455" spans="2:5" ht="15">
      <c r="B455" s="30" t="s">
        <v>22</v>
      </c>
      <c r="C455" s="2">
        <v>1.9</v>
      </c>
      <c r="D455" s="2">
        <v>0</v>
      </c>
      <c r="E455" s="11">
        <f t="shared" si="32"/>
        <v>0</v>
      </c>
    </row>
    <row r="456" spans="2:5" ht="15">
      <c r="B456" s="30" t="s">
        <v>16</v>
      </c>
      <c r="C456" s="2">
        <v>1.8</v>
      </c>
      <c r="D456" s="2">
        <v>0</v>
      </c>
      <c r="E456" s="11">
        <f t="shared" si="32"/>
        <v>0</v>
      </c>
    </row>
    <row r="457" spans="2:5" ht="15">
      <c r="B457" s="49" t="s">
        <v>58</v>
      </c>
      <c r="C457" s="35">
        <f>SUM(C451:C456)</f>
        <v>13.9</v>
      </c>
      <c r="D457" s="35">
        <f>SUM(D451:D456)</f>
        <v>0</v>
      </c>
      <c r="E457" s="36">
        <f t="shared" si="32"/>
        <v>0</v>
      </c>
    </row>
    <row r="458" spans="2:5" ht="15">
      <c r="B458" s="121" t="s">
        <v>56</v>
      </c>
      <c r="C458" s="140"/>
      <c r="D458" s="140"/>
      <c r="E458" s="141"/>
    </row>
    <row r="459" spans="2:5" ht="24">
      <c r="B459" s="17" t="s">
        <v>107</v>
      </c>
      <c r="C459" s="2">
        <v>0.4</v>
      </c>
      <c r="D459" s="2">
        <v>0</v>
      </c>
      <c r="E459" s="11">
        <f>D459/C459</f>
        <v>0</v>
      </c>
    </row>
    <row r="460" spans="2:5" ht="36">
      <c r="B460" s="17" t="s">
        <v>108</v>
      </c>
      <c r="C460" s="2">
        <v>6.46</v>
      </c>
      <c r="D460" s="2">
        <v>0.49900000000000005</v>
      </c>
      <c r="E460" s="11">
        <f>D460/C460</f>
        <v>0.07724458204334367</v>
      </c>
    </row>
    <row r="461" spans="2:5" ht="15">
      <c r="B461" s="17" t="s">
        <v>46</v>
      </c>
      <c r="C461" s="2">
        <v>14.5</v>
      </c>
      <c r="D461" s="2">
        <v>0</v>
      </c>
      <c r="E461" s="11">
        <f aca="true" t="shared" si="33" ref="E461:E472">D461/C461</f>
        <v>0</v>
      </c>
    </row>
    <row r="462" spans="2:5" ht="60">
      <c r="B462" s="17" t="s">
        <v>57</v>
      </c>
      <c r="C462" s="2">
        <v>39.5</v>
      </c>
      <c r="D462" s="2">
        <v>0.034</v>
      </c>
      <c r="E462" s="11">
        <f t="shared" si="33"/>
        <v>0.0008607594936708862</v>
      </c>
    </row>
    <row r="463" spans="2:5" ht="15">
      <c r="B463" s="17" t="s">
        <v>35</v>
      </c>
      <c r="C463" s="2">
        <v>1.3</v>
      </c>
      <c r="D463" s="2">
        <v>0</v>
      </c>
      <c r="E463" s="11">
        <f t="shared" si="33"/>
        <v>0</v>
      </c>
    </row>
    <row r="464" spans="2:5" ht="15">
      <c r="B464" s="17" t="s">
        <v>19</v>
      </c>
      <c r="C464" s="2">
        <v>10.37</v>
      </c>
      <c r="D464" s="2">
        <v>0</v>
      </c>
      <c r="E464" s="11">
        <f t="shared" si="33"/>
        <v>0</v>
      </c>
    </row>
    <row r="465" spans="2:5" ht="24">
      <c r="B465" s="17" t="s">
        <v>20</v>
      </c>
      <c r="C465" s="2">
        <v>40.34</v>
      </c>
      <c r="D465" s="2">
        <v>0.01</v>
      </c>
      <c r="E465" s="11">
        <f t="shared" si="33"/>
        <v>0.00024789291026276647</v>
      </c>
    </row>
    <row r="466" spans="2:5" ht="15">
      <c r="B466" s="17" t="s">
        <v>36</v>
      </c>
      <c r="C466" s="2">
        <v>46.1</v>
      </c>
      <c r="D466" s="2">
        <v>0.02</v>
      </c>
      <c r="E466" s="11">
        <f t="shared" si="33"/>
        <v>0.0004338394793926247</v>
      </c>
    </row>
    <row r="467" spans="2:5" ht="15">
      <c r="B467" s="17" t="s">
        <v>22</v>
      </c>
      <c r="C467" s="2">
        <v>29.9</v>
      </c>
      <c r="D467" s="2">
        <v>0</v>
      </c>
      <c r="E467" s="11">
        <f>D467/C467</f>
        <v>0</v>
      </c>
    </row>
    <row r="468" spans="2:5" ht="15">
      <c r="B468" s="30" t="s">
        <v>16</v>
      </c>
      <c r="C468" s="2">
        <v>1.5</v>
      </c>
      <c r="D468" s="2">
        <v>0</v>
      </c>
      <c r="E468" s="11">
        <f>D468/C468</f>
        <v>0</v>
      </c>
    </row>
    <row r="469" spans="2:5" ht="15">
      <c r="B469" s="30" t="s">
        <v>40</v>
      </c>
      <c r="C469" s="2">
        <v>5</v>
      </c>
      <c r="D469" s="2">
        <v>0</v>
      </c>
      <c r="E469" s="11">
        <f>D469/C469</f>
        <v>0</v>
      </c>
    </row>
    <row r="470" spans="2:5" ht="15">
      <c r="B470" s="30" t="s">
        <v>37</v>
      </c>
      <c r="C470" s="2">
        <v>0.9</v>
      </c>
      <c r="D470" s="2">
        <v>0</v>
      </c>
      <c r="E470" s="11">
        <f>D470/C470</f>
        <v>0</v>
      </c>
    </row>
    <row r="471" spans="2:5" ht="15">
      <c r="B471" s="40" t="s">
        <v>58</v>
      </c>
      <c r="C471" s="35">
        <f>SUM(C459:C470)</f>
        <v>196.27</v>
      </c>
      <c r="D471" s="35">
        <f>SUM(D459:D470)</f>
        <v>0.5630000000000001</v>
      </c>
      <c r="E471" s="36">
        <f>D471/C471</f>
        <v>0.0028684974779640293</v>
      </c>
    </row>
    <row r="472" spans="2:5" ht="36">
      <c r="B472" s="52" t="s">
        <v>63</v>
      </c>
      <c r="C472" s="35">
        <f>C471+C457+C449</f>
        <v>347.55</v>
      </c>
      <c r="D472" s="35">
        <f>D471+D457+D449</f>
        <v>1.109</v>
      </c>
      <c r="E472" s="36">
        <f t="shared" si="33"/>
        <v>0.003190907783052798</v>
      </c>
    </row>
  </sheetData>
  <sheetProtection/>
  <mergeCells count="40">
    <mergeCell ref="A1:F1"/>
    <mergeCell ref="B3:E3"/>
    <mergeCell ref="B23:E23"/>
    <mergeCell ref="B40:E40"/>
    <mergeCell ref="B59:E59"/>
    <mergeCell ref="B76:E76"/>
    <mergeCell ref="B91:E91"/>
    <mergeCell ref="B107:E107"/>
    <mergeCell ref="B117:E117"/>
    <mergeCell ref="B128:E128"/>
    <mergeCell ref="B133:E133"/>
    <mergeCell ref="B142:E142"/>
    <mergeCell ref="B158:E158"/>
    <mergeCell ref="B173:E173"/>
    <mergeCell ref="B185:E185"/>
    <mergeCell ref="B188:E188"/>
    <mergeCell ref="B193:E193"/>
    <mergeCell ref="B204:E204"/>
    <mergeCell ref="B214:E214"/>
    <mergeCell ref="B225:E225"/>
    <mergeCell ref="B236:E236"/>
    <mergeCell ref="B249:E249"/>
    <mergeCell ref="B259:E259"/>
    <mergeCell ref="B269:E269"/>
    <mergeCell ref="B278:E278"/>
    <mergeCell ref="B287:E287"/>
    <mergeCell ref="B297:E297"/>
    <mergeCell ref="B299:E299"/>
    <mergeCell ref="B302:E302"/>
    <mergeCell ref="B314:E314"/>
    <mergeCell ref="B426:E426"/>
    <mergeCell ref="B438:E438"/>
    <mergeCell ref="B450:E450"/>
    <mergeCell ref="B458:E458"/>
    <mergeCell ref="B331:E331"/>
    <mergeCell ref="B344:E344"/>
    <mergeCell ref="B355:E355"/>
    <mergeCell ref="B373:E373"/>
    <mergeCell ref="B396:E396"/>
    <mergeCell ref="B413:E413"/>
  </mergeCells>
  <printOptions/>
  <pageMargins left="0.7" right="0.7" top="0.75" bottom="0.75" header="0.3" footer="0.3"/>
  <pageSetup orientation="portrait" paperSize="9" scale="98" r:id="rId1"/>
  <rowBreaks count="2" manualBreakCount="2">
    <brk id="75" max="5" man="1"/>
    <brk id="116" max="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M41"/>
  <sheetViews>
    <sheetView zoomScale="130" zoomScaleNormal="130" zoomScalePageLayoutView="0" workbookViewId="0" topLeftCell="A4">
      <selection activeCell="P9" sqref="P9"/>
    </sheetView>
  </sheetViews>
  <sheetFormatPr defaultColWidth="9.140625" defaultRowHeight="15"/>
  <cols>
    <col min="1" max="1" width="12.28125" style="3" customWidth="1"/>
    <col min="2" max="2" width="11.00390625" style="3" customWidth="1"/>
    <col min="3" max="3" width="8.57421875" style="85" customWidth="1"/>
    <col min="4" max="4" width="11.00390625" style="3" customWidth="1"/>
    <col min="5" max="5" width="5.8515625" style="3" customWidth="1"/>
    <col min="6" max="6" width="17.57421875" style="3" customWidth="1"/>
    <col min="7" max="7" width="11.00390625" style="3" customWidth="1"/>
    <col min="8" max="8" width="11.140625" style="3" customWidth="1"/>
    <col min="9" max="9" width="10.7109375" style="3" customWidth="1"/>
    <col min="10" max="16384" width="9.140625" style="3" customWidth="1"/>
  </cols>
  <sheetData>
    <row r="1" spans="1:9" ht="39.75" customHeight="1">
      <c r="A1" s="115" t="s">
        <v>157</v>
      </c>
      <c r="B1" s="115"/>
      <c r="C1" s="115"/>
      <c r="D1" s="115"/>
      <c r="E1" s="115"/>
      <c r="F1" s="115"/>
      <c r="G1" s="115"/>
      <c r="H1" s="115"/>
      <c r="I1" s="116"/>
    </row>
    <row r="2" spans="1:9" ht="108.75" customHeight="1">
      <c r="A2" s="50" t="s">
        <v>137</v>
      </c>
      <c r="B2" s="50" t="s">
        <v>138</v>
      </c>
      <c r="C2" s="50" t="s">
        <v>67</v>
      </c>
      <c r="D2" s="50" t="s">
        <v>0</v>
      </c>
      <c r="E2" s="4"/>
      <c r="F2" s="50" t="s">
        <v>137</v>
      </c>
      <c r="G2" s="50" t="s">
        <v>138</v>
      </c>
      <c r="H2" s="50" t="s">
        <v>67</v>
      </c>
      <c r="I2" s="50" t="s">
        <v>0</v>
      </c>
    </row>
    <row r="3" spans="1:9" ht="25.5" customHeight="1">
      <c r="A3" s="117" t="s">
        <v>1</v>
      </c>
      <c r="B3" s="117"/>
      <c r="C3" s="117"/>
      <c r="D3" s="118"/>
      <c r="E3" s="5"/>
      <c r="F3" s="119" t="s">
        <v>2</v>
      </c>
      <c r="G3" s="119"/>
      <c r="H3" s="119"/>
      <c r="I3" s="120"/>
    </row>
    <row r="4" spans="1:9" ht="20.25" customHeight="1">
      <c r="A4" s="69" t="s">
        <v>132</v>
      </c>
      <c r="B4" s="70">
        <v>24.4</v>
      </c>
      <c r="C4" s="65">
        <v>0</v>
      </c>
      <c r="D4" s="72">
        <f aca="true" t="shared" si="0" ref="D4:D14">C4/B4</f>
        <v>0</v>
      </c>
      <c r="E4" s="5"/>
      <c r="F4" s="17" t="s">
        <v>4</v>
      </c>
      <c r="G4" s="1">
        <v>2369.5</v>
      </c>
      <c r="H4" s="71">
        <v>227.112</v>
      </c>
      <c r="I4" s="31">
        <f aca="true" t="shared" si="1" ref="I4:I27">H4/G4</f>
        <v>0.09584806921291411</v>
      </c>
    </row>
    <row r="5" spans="1:9" ht="23.25" customHeight="1">
      <c r="A5" s="69" t="s">
        <v>3</v>
      </c>
      <c r="B5" s="74">
        <v>140</v>
      </c>
      <c r="C5" s="65">
        <v>0</v>
      </c>
      <c r="D5" s="75">
        <f t="shared" si="0"/>
        <v>0</v>
      </c>
      <c r="F5" s="41" t="s">
        <v>6</v>
      </c>
      <c r="G5" s="2">
        <v>43.6</v>
      </c>
      <c r="H5" s="71">
        <v>0</v>
      </c>
      <c r="I5" s="31">
        <f t="shared" si="1"/>
        <v>0</v>
      </c>
    </row>
    <row r="6" spans="1:9" ht="30" customHeight="1">
      <c r="A6" s="69" t="s">
        <v>5</v>
      </c>
      <c r="B6" s="76">
        <v>3273</v>
      </c>
      <c r="C6" s="65">
        <v>155.8</v>
      </c>
      <c r="D6" s="75">
        <f t="shared" si="0"/>
        <v>0.047601588756492515</v>
      </c>
      <c r="E6" s="6"/>
      <c r="F6" s="17" t="s">
        <v>8</v>
      </c>
      <c r="G6" s="1">
        <v>98</v>
      </c>
      <c r="H6" s="71">
        <v>0</v>
      </c>
      <c r="I6" s="31">
        <f t="shared" si="1"/>
        <v>0</v>
      </c>
    </row>
    <row r="7" spans="1:9" ht="15">
      <c r="A7" s="69" t="s">
        <v>7</v>
      </c>
      <c r="B7" s="76">
        <v>3664</v>
      </c>
      <c r="C7" s="65">
        <v>66.6</v>
      </c>
      <c r="D7" s="75">
        <f>C7/B7</f>
        <v>0.018176855895196506</v>
      </c>
      <c r="E7" s="6"/>
      <c r="F7" s="41" t="s">
        <v>10</v>
      </c>
      <c r="G7" s="1">
        <v>1995</v>
      </c>
      <c r="H7" s="71">
        <v>161.475</v>
      </c>
      <c r="I7" s="31">
        <f t="shared" si="1"/>
        <v>0.08093984962406015</v>
      </c>
    </row>
    <row r="8" spans="1:9" ht="24">
      <c r="A8" s="69" t="s">
        <v>9</v>
      </c>
      <c r="B8" s="74">
        <v>7547.4</v>
      </c>
      <c r="C8" s="65">
        <v>1450.6</v>
      </c>
      <c r="D8" s="75">
        <f t="shared" si="0"/>
        <v>0.1921986379415428</v>
      </c>
      <c r="E8" s="6"/>
      <c r="F8" s="41" t="s">
        <v>11</v>
      </c>
      <c r="G8" s="1">
        <v>9.6</v>
      </c>
      <c r="H8" s="71">
        <v>0.06</v>
      </c>
      <c r="I8" s="31">
        <f t="shared" si="1"/>
        <v>0.00625</v>
      </c>
    </row>
    <row r="9" spans="1:11" ht="48.75" customHeight="1">
      <c r="A9" s="69" t="s">
        <v>147</v>
      </c>
      <c r="B9" s="74">
        <v>574.8</v>
      </c>
      <c r="C9" s="65">
        <v>0</v>
      </c>
      <c r="D9" s="75">
        <f t="shared" si="0"/>
        <v>0</v>
      </c>
      <c r="E9" s="6"/>
      <c r="F9" s="41" t="s">
        <v>13</v>
      </c>
      <c r="G9" s="1">
        <v>38.7</v>
      </c>
      <c r="H9" s="71">
        <v>0.039</v>
      </c>
      <c r="I9" s="31">
        <f t="shared" si="1"/>
        <v>0.0010077519379844962</v>
      </c>
      <c r="K9" s="60"/>
    </row>
    <row r="10" spans="1:13" ht="24">
      <c r="A10" s="69" t="s">
        <v>12</v>
      </c>
      <c r="B10" s="74">
        <v>2.2</v>
      </c>
      <c r="C10" s="65">
        <v>0</v>
      </c>
      <c r="D10" s="75">
        <f t="shared" si="0"/>
        <v>0</v>
      </c>
      <c r="E10" s="6"/>
      <c r="F10" s="17" t="s">
        <v>64</v>
      </c>
      <c r="G10" s="1">
        <v>24.6</v>
      </c>
      <c r="H10" s="71">
        <v>0.05</v>
      </c>
      <c r="I10" s="31">
        <f t="shared" si="1"/>
        <v>0.002032520325203252</v>
      </c>
      <c r="M10" s="61"/>
    </row>
    <row r="11" spans="1:9" ht="25.5" customHeight="1">
      <c r="A11" s="69" t="s">
        <v>13</v>
      </c>
      <c r="B11" s="74">
        <v>149.39</v>
      </c>
      <c r="C11" s="65">
        <v>0</v>
      </c>
      <c r="D11" s="75">
        <f t="shared" si="0"/>
        <v>0</v>
      </c>
      <c r="E11" s="6"/>
      <c r="F11" s="17" t="s">
        <v>14</v>
      </c>
      <c r="G11" s="1">
        <v>239</v>
      </c>
      <c r="H11" s="71">
        <v>0</v>
      </c>
      <c r="I11" s="31">
        <f t="shared" si="1"/>
        <v>0</v>
      </c>
    </row>
    <row r="12" spans="1:9" ht="16.5" customHeight="1">
      <c r="A12" s="69" t="s">
        <v>29</v>
      </c>
      <c r="B12" s="74">
        <v>1048</v>
      </c>
      <c r="C12" s="65">
        <v>12.9</v>
      </c>
      <c r="D12" s="75">
        <f t="shared" si="0"/>
        <v>0.012309160305343512</v>
      </c>
      <c r="E12" s="6"/>
      <c r="F12" s="17" t="s">
        <v>101</v>
      </c>
      <c r="G12" s="1">
        <v>0.8</v>
      </c>
      <c r="H12" s="71">
        <v>0</v>
      </c>
      <c r="I12" s="31">
        <f t="shared" si="1"/>
        <v>0</v>
      </c>
    </row>
    <row r="13" spans="1:9" ht="13.5" customHeight="1">
      <c r="A13" s="69" t="s">
        <v>15</v>
      </c>
      <c r="B13" s="74">
        <v>1000</v>
      </c>
      <c r="C13" s="65">
        <v>0</v>
      </c>
      <c r="D13" s="75">
        <f t="shared" si="0"/>
        <v>0</v>
      </c>
      <c r="E13" s="6"/>
      <c r="F13" s="17" t="s">
        <v>16</v>
      </c>
      <c r="G13" s="1">
        <v>1.47</v>
      </c>
      <c r="H13" s="71">
        <v>0</v>
      </c>
      <c r="I13" s="31">
        <f t="shared" si="1"/>
        <v>0</v>
      </c>
    </row>
    <row r="14" spans="1:9" ht="15">
      <c r="A14" s="69" t="s">
        <v>10</v>
      </c>
      <c r="B14" s="74">
        <v>545.43</v>
      </c>
      <c r="C14" s="65">
        <v>12.4</v>
      </c>
      <c r="D14" s="75">
        <f t="shared" si="0"/>
        <v>0.022734356379370407</v>
      </c>
      <c r="E14" s="6"/>
      <c r="F14" s="17" t="s">
        <v>17</v>
      </c>
      <c r="G14" s="1">
        <v>0.07</v>
      </c>
      <c r="H14" s="71">
        <v>0</v>
      </c>
      <c r="I14" s="31">
        <f t="shared" si="1"/>
        <v>0</v>
      </c>
    </row>
    <row r="15" spans="1:9" ht="35.25" customHeight="1">
      <c r="A15" s="69" t="s">
        <v>148</v>
      </c>
      <c r="B15" s="74">
        <v>9.65</v>
      </c>
      <c r="C15" s="65">
        <v>0.31</v>
      </c>
      <c r="D15" s="75">
        <f>C15/B15</f>
        <v>0.03212435233160622</v>
      </c>
      <c r="E15" s="6"/>
      <c r="F15" s="41" t="s">
        <v>34</v>
      </c>
      <c r="G15" s="2">
        <v>29.4</v>
      </c>
      <c r="H15" s="71">
        <v>0.42100000000000004</v>
      </c>
      <c r="I15" s="31">
        <f t="shared" si="1"/>
        <v>0.014319727891156465</v>
      </c>
    </row>
    <row r="16" spans="1:9" ht="20.25" customHeight="1">
      <c r="A16" s="69" t="s">
        <v>18</v>
      </c>
      <c r="B16" s="74">
        <v>599.595</v>
      </c>
      <c r="C16" s="65">
        <v>0</v>
      </c>
      <c r="D16" s="66">
        <f aca="true" t="shared" si="2" ref="D16:D39">C16/B16</f>
        <v>0</v>
      </c>
      <c r="E16" s="6"/>
      <c r="F16" s="17" t="s">
        <v>19</v>
      </c>
      <c r="G16" s="2">
        <v>0.47</v>
      </c>
      <c r="H16" s="71">
        <v>0</v>
      </c>
      <c r="I16" s="31">
        <f t="shared" si="1"/>
        <v>0</v>
      </c>
    </row>
    <row r="17" spans="1:9" ht="15">
      <c r="A17" s="69" t="s">
        <v>14</v>
      </c>
      <c r="B17" s="74">
        <v>718.3</v>
      </c>
      <c r="C17" s="65">
        <v>0</v>
      </c>
      <c r="D17" s="66">
        <f t="shared" si="2"/>
        <v>0</v>
      </c>
      <c r="E17" s="6"/>
      <c r="F17" s="17" t="s">
        <v>40</v>
      </c>
      <c r="G17" s="2">
        <v>0.2</v>
      </c>
      <c r="H17" s="71">
        <v>0</v>
      </c>
      <c r="I17" s="31">
        <f t="shared" si="1"/>
        <v>0</v>
      </c>
    </row>
    <row r="18" spans="1:9" ht="15">
      <c r="A18" s="69" t="s">
        <v>21</v>
      </c>
      <c r="B18" s="74">
        <v>2229.5</v>
      </c>
      <c r="C18" s="65">
        <v>49.8</v>
      </c>
      <c r="D18" s="66">
        <f t="shared" si="2"/>
        <v>0.022336846826642744</v>
      </c>
      <c r="E18" s="6"/>
      <c r="F18" s="17" t="s">
        <v>20</v>
      </c>
      <c r="G18" s="2">
        <v>0.47</v>
      </c>
      <c r="H18" s="71">
        <v>0</v>
      </c>
      <c r="I18" s="31">
        <f t="shared" si="1"/>
        <v>0</v>
      </c>
    </row>
    <row r="19" spans="1:9" ht="15">
      <c r="A19" s="69" t="s">
        <v>23</v>
      </c>
      <c r="B19" s="74">
        <v>31932.93</v>
      </c>
      <c r="C19" s="65">
        <v>0</v>
      </c>
      <c r="D19" s="66">
        <f t="shared" si="2"/>
        <v>0</v>
      </c>
      <c r="E19" s="6"/>
      <c r="F19" s="17" t="s">
        <v>22</v>
      </c>
      <c r="G19" s="2">
        <v>0.27</v>
      </c>
      <c r="H19" s="71">
        <v>0</v>
      </c>
      <c r="I19" s="31">
        <f t="shared" si="1"/>
        <v>0</v>
      </c>
    </row>
    <row r="20" spans="1:9" ht="39.75" customHeight="1">
      <c r="A20" s="69" t="s">
        <v>6</v>
      </c>
      <c r="B20" s="77">
        <v>1684.4</v>
      </c>
      <c r="C20" s="65">
        <v>0</v>
      </c>
      <c r="D20" s="66">
        <f t="shared" si="2"/>
        <v>0</v>
      </c>
      <c r="E20" s="6"/>
      <c r="F20" s="17" t="s">
        <v>140</v>
      </c>
      <c r="G20" s="2">
        <v>0.97</v>
      </c>
      <c r="H20" s="71">
        <v>0</v>
      </c>
      <c r="I20" s="31">
        <f t="shared" si="1"/>
        <v>0</v>
      </c>
    </row>
    <row r="21" spans="1:9" ht="12" customHeight="1">
      <c r="A21" s="69" t="s">
        <v>101</v>
      </c>
      <c r="B21" s="74">
        <v>0.5</v>
      </c>
      <c r="C21" s="65">
        <v>0</v>
      </c>
      <c r="D21" s="66">
        <f t="shared" si="2"/>
        <v>0</v>
      </c>
      <c r="E21" s="6"/>
      <c r="F21" s="17" t="s">
        <v>141</v>
      </c>
      <c r="G21" s="2">
        <v>0.07</v>
      </c>
      <c r="H21" s="71">
        <v>0</v>
      </c>
      <c r="I21" s="31">
        <f t="shared" si="1"/>
        <v>0</v>
      </c>
    </row>
    <row r="22" spans="1:9" ht="15.75" customHeight="1">
      <c r="A22" s="69" t="s">
        <v>24</v>
      </c>
      <c r="B22" s="74">
        <v>3799.8</v>
      </c>
      <c r="C22" s="65">
        <v>0</v>
      </c>
      <c r="D22" s="66">
        <f t="shared" si="2"/>
        <v>0</v>
      </c>
      <c r="E22" s="6"/>
      <c r="F22" s="17" t="s">
        <v>142</v>
      </c>
      <c r="G22" s="2">
        <v>0.1</v>
      </c>
      <c r="H22" s="71">
        <v>0</v>
      </c>
      <c r="I22" s="31">
        <f t="shared" si="1"/>
        <v>0</v>
      </c>
    </row>
    <row r="23" spans="1:9" ht="27" customHeight="1">
      <c r="A23" s="69" t="s">
        <v>66</v>
      </c>
      <c r="B23" s="74">
        <v>19.5</v>
      </c>
      <c r="C23" s="65">
        <v>2.6</v>
      </c>
      <c r="D23" s="66">
        <f>C23/B23</f>
        <v>0.13333333333333333</v>
      </c>
      <c r="E23" s="6"/>
      <c r="F23" s="17" t="s">
        <v>26</v>
      </c>
      <c r="G23" s="2">
        <v>59199</v>
      </c>
      <c r="H23" s="71">
        <v>0</v>
      </c>
      <c r="I23" s="31">
        <f t="shared" si="1"/>
        <v>0</v>
      </c>
    </row>
    <row r="24" spans="1:9" ht="23.25" customHeight="1">
      <c r="A24" s="69" t="s">
        <v>25</v>
      </c>
      <c r="B24" s="74">
        <v>15494.99</v>
      </c>
      <c r="C24" s="65">
        <v>3770.7</v>
      </c>
      <c r="D24" s="66">
        <f t="shared" si="2"/>
        <v>0.24334962462060317</v>
      </c>
      <c r="E24" s="6"/>
      <c r="F24" s="17" t="s">
        <v>27</v>
      </c>
      <c r="G24" s="2">
        <v>13699</v>
      </c>
      <c r="H24" s="71">
        <v>0</v>
      </c>
      <c r="I24" s="31">
        <f t="shared" si="1"/>
        <v>0</v>
      </c>
    </row>
    <row r="25" spans="1:9" ht="23.25" customHeight="1">
      <c r="A25" s="69" t="s">
        <v>26</v>
      </c>
      <c r="B25" s="74">
        <v>17499</v>
      </c>
      <c r="C25" s="65">
        <v>0</v>
      </c>
      <c r="D25" s="66">
        <f t="shared" si="2"/>
        <v>0</v>
      </c>
      <c r="E25" s="6"/>
      <c r="F25" s="17" t="s">
        <v>102</v>
      </c>
      <c r="G25" s="2">
        <v>460</v>
      </c>
      <c r="H25" s="71">
        <v>10</v>
      </c>
      <c r="I25" s="31">
        <f t="shared" si="1"/>
        <v>0.021739130434782608</v>
      </c>
    </row>
    <row r="26" spans="1:9" ht="19.5" customHeight="1">
      <c r="A26" s="69" t="s">
        <v>27</v>
      </c>
      <c r="B26" s="74">
        <v>2499</v>
      </c>
      <c r="C26" s="65">
        <v>0</v>
      </c>
      <c r="D26" s="66">
        <f t="shared" si="2"/>
        <v>0</v>
      </c>
      <c r="E26" s="6"/>
      <c r="F26" s="32" t="s">
        <v>103</v>
      </c>
      <c r="G26" s="33">
        <f>SUM(G4:G24)</f>
        <v>77750.29000000001</v>
      </c>
      <c r="H26" s="90">
        <f>SUM(H4:H24)</f>
        <v>389.157</v>
      </c>
      <c r="I26" s="31">
        <f t="shared" si="1"/>
        <v>0.005005216057715025</v>
      </c>
    </row>
    <row r="27" spans="1:9" ht="15">
      <c r="A27" s="69" t="s">
        <v>28</v>
      </c>
      <c r="B27" s="74">
        <v>1999.5</v>
      </c>
      <c r="C27" s="65">
        <v>0</v>
      </c>
      <c r="D27" s="66">
        <f t="shared" si="2"/>
        <v>0</v>
      </c>
      <c r="E27" s="6"/>
      <c r="F27" s="32" t="s">
        <v>104</v>
      </c>
      <c r="G27" s="33">
        <f>G25</f>
        <v>460</v>
      </c>
      <c r="H27" s="33">
        <f>H25</f>
        <v>10</v>
      </c>
      <c r="I27" s="31">
        <f t="shared" si="1"/>
        <v>0.021739130434782608</v>
      </c>
    </row>
    <row r="28" spans="1:5" ht="24" customHeight="1">
      <c r="A28" s="78" t="s">
        <v>109</v>
      </c>
      <c r="B28" s="74">
        <v>4999.485</v>
      </c>
      <c r="C28" s="65">
        <v>136.5</v>
      </c>
      <c r="D28" s="66">
        <f t="shared" si="2"/>
        <v>0.027302812189655537</v>
      </c>
      <c r="E28" s="6"/>
    </row>
    <row r="29" spans="1:5" ht="16.5" customHeight="1">
      <c r="A29" s="78" t="s">
        <v>47</v>
      </c>
      <c r="B29" s="74">
        <v>0.5</v>
      </c>
      <c r="C29" s="65">
        <v>0</v>
      </c>
      <c r="D29" s="66">
        <f t="shared" si="2"/>
        <v>0</v>
      </c>
      <c r="E29" s="6"/>
    </row>
    <row r="30" spans="1:5" ht="19.5" customHeight="1">
      <c r="A30" s="78" t="s">
        <v>19</v>
      </c>
      <c r="B30" s="74">
        <v>4.95</v>
      </c>
      <c r="C30" s="65">
        <v>0</v>
      </c>
      <c r="D30" s="66">
        <f t="shared" si="2"/>
        <v>0</v>
      </c>
      <c r="E30" s="6"/>
    </row>
    <row r="31" spans="1:5" ht="26.25" customHeight="1">
      <c r="A31" s="78" t="s">
        <v>20</v>
      </c>
      <c r="B31" s="74">
        <v>0.95</v>
      </c>
      <c r="C31" s="65">
        <v>0</v>
      </c>
      <c r="D31" s="66">
        <f t="shared" si="2"/>
        <v>0</v>
      </c>
      <c r="E31" s="6"/>
    </row>
    <row r="32" spans="1:5" ht="22.5" customHeight="1">
      <c r="A32" s="78" t="s">
        <v>22</v>
      </c>
      <c r="B32" s="74">
        <v>1</v>
      </c>
      <c r="C32" s="65">
        <v>0</v>
      </c>
      <c r="D32" s="66">
        <f t="shared" si="2"/>
        <v>0</v>
      </c>
      <c r="E32" s="6"/>
    </row>
    <row r="33" spans="1:5" ht="19.5" customHeight="1">
      <c r="A33" s="78" t="s">
        <v>149</v>
      </c>
      <c r="B33" s="74">
        <v>0.5</v>
      </c>
      <c r="C33" s="65">
        <v>0</v>
      </c>
      <c r="D33" s="66">
        <f t="shared" si="2"/>
        <v>0</v>
      </c>
      <c r="E33" s="6"/>
    </row>
    <row r="34" spans="1:5" ht="18.75" customHeight="1">
      <c r="A34" s="78" t="s">
        <v>46</v>
      </c>
      <c r="B34" s="74">
        <v>0.5</v>
      </c>
      <c r="C34" s="65">
        <v>0</v>
      </c>
      <c r="D34" s="66">
        <f t="shared" si="2"/>
        <v>0</v>
      </c>
      <c r="E34" s="6"/>
    </row>
    <row r="35" spans="1:5" ht="19.5" customHeight="1">
      <c r="A35" s="78" t="s">
        <v>36</v>
      </c>
      <c r="B35" s="74">
        <v>0.5</v>
      </c>
      <c r="C35" s="65">
        <v>0</v>
      </c>
      <c r="D35" s="66">
        <f t="shared" si="2"/>
        <v>0</v>
      </c>
      <c r="E35" s="6"/>
    </row>
    <row r="36" spans="1:5" ht="24" customHeight="1">
      <c r="A36" s="78" t="s">
        <v>69</v>
      </c>
      <c r="B36" s="74">
        <v>0.3</v>
      </c>
      <c r="C36" s="65">
        <v>0</v>
      </c>
      <c r="D36" s="66">
        <f t="shared" si="2"/>
        <v>0</v>
      </c>
      <c r="E36" s="6"/>
    </row>
    <row r="37" spans="1:5" ht="18.75" customHeight="1">
      <c r="A37" s="78" t="s">
        <v>16</v>
      </c>
      <c r="B37" s="74">
        <v>1.97</v>
      </c>
      <c r="C37" s="65">
        <v>0</v>
      </c>
      <c r="D37" s="66">
        <f t="shared" si="2"/>
        <v>0</v>
      </c>
      <c r="E37" s="6"/>
    </row>
    <row r="38" spans="1:5" ht="35.25" customHeight="1">
      <c r="A38" s="73" t="s">
        <v>110</v>
      </c>
      <c r="B38" s="73">
        <v>115</v>
      </c>
      <c r="C38" s="65">
        <v>0</v>
      </c>
      <c r="D38" s="66">
        <f t="shared" si="2"/>
        <v>0</v>
      </c>
      <c r="E38" s="6"/>
    </row>
    <row r="39" spans="1:5" ht="36">
      <c r="A39" s="73" t="s">
        <v>111</v>
      </c>
      <c r="B39" s="73">
        <v>465</v>
      </c>
      <c r="C39" s="65">
        <v>0</v>
      </c>
      <c r="D39" s="66">
        <f t="shared" si="2"/>
        <v>0</v>
      </c>
      <c r="E39" s="6"/>
    </row>
    <row r="40" spans="1:5" ht="15">
      <c r="A40" s="79" t="s">
        <v>134</v>
      </c>
      <c r="B40" s="67">
        <f>SUM(B4:B37)</f>
        <v>101465.94</v>
      </c>
      <c r="C40" s="83">
        <f>SUM(C4:C37)</f>
        <v>5658.21</v>
      </c>
      <c r="D40" s="66">
        <f>C40/B40</f>
        <v>0.05576462406990957</v>
      </c>
      <c r="E40" s="6"/>
    </row>
    <row r="41" spans="1:4" ht="15">
      <c r="A41" s="79" t="s">
        <v>135</v>
      </c>
      <c r="B41" s="80">
        <f>B38+B39</f>
        <v>580</v>
      </c>
      <c r="C41" s="84">
        <f>C38+C39</f>
        <v>0</v>
      </c>
      <c r="D41" s="66">
        <f>C41/B41</f>
        <v>0</v>
      </c>
    </row>
  </sheetData>
  <sheetProtection/>
  <mergeCells count="3">
    <mergeCell ref="A1:I1"/>
    <mergeCell ref="A3:D3"/>
    <mergeCell ref="F3:I3"/>
  </mergeCells>
  <printOptions/>
  <pageMargins left="0.25" right="0.25" top="0.75" bottom="0.75" header="0.3" footer="0.3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72"/>
  <sheetViews>
    <sheetView zoomScalePageLayoutView="0" workbookViewId="0" topLeftCell="A1">
      <selection activeCell="B2" sqref="B2:E472"/>
    </sheetView>
  </sheetViews>
  <sheetFormatPr defaultColWidth="9.140625" defaultRowHeight="15"/>
  <cols>
    <col min="1" max="7" width="13.7109375" style="0" customWidth="1"/>
  </cols>
  <sheetData>
    <row r="1" spans="1:7" ht="78.75" customHeight="1">
      <c r="A1" s="128" t="s">
        <v>157</v>
      </c>
      <c r="B1" s="128"/>
      <c r="C1" s="128"/>
      <c r="D1" s="128"/>
      <c r="E1" s="128"/>
      <c r="F1" s="128"/>
      <c r="G1" s="93"/>
    </row>
    <row r="2" spans="2:5" ht="36">
      <c r="B2" s="8" t="s">
        <v>30</v>
      </c>
      <c r="C2" s="9" t="s">
        <v>31</v>
      </c>
      <c r="D2" s="8" t="s">
        <v>32</v>
      </c>
      <c r="E2" s="8" t="s">
        <v>33</v>
      </c>
    </row>
    <row r="3" spans="2:5" ht="15">
      <c r="B3" s="126" t="s">
        <v>114</v>
      </c>
      <c r="C3" s="126"/>
      <c r="D3" s="126"/>
      <c r="E3" s="126"/>
    </row>
    <row r="4" spans="2:5" ht="15">
      <c r="B4" s="12" t="s">
        <v>143</v>
      </c>
      <c r="C4" s="2">
        <v>10</v>
      </c>
      <c r="D4" s="2">
        <v>0.22</v>
      </c>
      <c r="E4" s="11">
        <f aca="true" t="shared" si="0" ref="E4:E14">D4/C4</f>
        <v>0.022</v>
      </c>
    </row>
    <row r="5" spans="2:5" ht="24">
      <c r="B5" s="12" t="s">
        <v>68</v>
      </c>
      <c r="C5" s="2">
        <v>2.4</v>
      </c>
      <c r="D5" s="2">
        <v>0.001</v>
      </c>
      <c r="E5" s="11">
        <f t="shared" si="0"/>
        <v>0.0004166666666666667</v>
      </c>
    </row>
    <row r="6" spans="2:5" ht="15">
      <c r="B6" s="12" t="s">
        <v>35</v>
      </c>
      <c r="C6" s="2">
        <v>3.5</v>
      </c>
      <c r="D6" s="2">
        <v>0</v>
      </c>
      <c r="E6" s="11">
        <f t="shared" si="0"/>
        <v>0</v>
      </c>
    </row>
    <row r="7" spans="2:5" ht="15">
      <c r="B7" s="12" t="s">
        <v>41</v>
      </c>
      <c r="C7" s="2">
        <v>9.85</v>
      </c>
      <c r="D7" s="2">
        <v>0</v>
      </c>
      <c r="E7" s="11">
        <f t="shared" si="0"/>
        <v>0</v>
      </c>
    </row>
    <row r="8" spans="2:5" ht="15">
      <c r="B8" s="12" t="s">
        <v>17</v>
      </c>
      <c r="C8" s="2">
        <v>3.3</v>
      </c>
      <c r="D8" s="2">
        <v>0</v>
      </c>
      <c r="E8" s="11">
        <f t="shared" si="0"/>
        <v>0</v>
      </c>
    </row>
    <row r="9" spans="2:5" ht="15">
      <c r="B9" s="13" t="s">
        <v>22</v>
      </c>
      <c r="C9" s="2">
        <v>76.5</v>
      </c>
      <c r="D9" s="2">
        <v>0.108</v>
      </c>
      <c r="E9" s="11">
        <f t="shared" si="0"/>
        <v>0.0014117647058823528</v>
      </c>
    </row>
    <row r="10" spans="2:5" ht="15">
      <c r="B10" s="12" t="s">
        <v>38</v>
      </c>
      <c r="C10" s="2">
        <v>0.9</v>
      </c>
      <c r="D10" s="2">
        <v>0</v>
      </c>
      <c r="E10" s="11">
        <f t="shared" si="0"/>
        <v>0</v>
      </c>
    </row>
    <row r="11" spans="2:5" ht="24">
      <c r="B11" s="12" t="s">
        <v>37</v>
      </c>
      <c r="C11" s="2">
        <v>116.4</v>
      </c>
      <c r="D11" s="71">
        <v>2.1113000000000004</v>
      </c>
      <c r="E11" s="11">
        <f t="shared" si="0"/>
        <v>0.018138316151202753</v>
      </c>
    </row>
    <row r="12" spans="2:5" ht="15">
      <c r="B12" s="13" t="s">
        <v>36</v>
      </c>
      <c r="C12" s="2">
        <v>7.65</v>
      </c>
      <c r="D12" s="71">
        <v>0.5989000000000001</v>
      </c>
      <c r="E12" s="11">
        <f t="shared" si="0"/>
        <v>0.07828758169934641</v>
      </c>
    </row>
    <row r="13" spans="2:5" ht="24.75">
      <c r="B13" s="13" t="s">
        <v>20</v>
      </c>
      <c r="C13" s="2">
        <v>38</v>
      </c>
      <c r="D13" s="2">
        <v>0.062</v>
      </c>
      <c r="E13" s="11">
        <f t="shared" si="0"/>
        <v>0.001631578947368421</v>
      </c>
    </row>
    <row r="14" spans="2:5" ht="24.75">
      <c r="B14" s="13" t="s">
        <v>39</v>
      </c>
      <c r="C14" s="2">
        <v>8.4</v>
      </c>
      <c r="D14" s="2">
        <v>0.24730000000000002</v>
      </c>
      <c r="E14" s="11">
        <f t="shared" si="0"/>
        <v>0.02944047619047619</v>
      </c>
    </row>
    <row r="15" spans="2:5" ht="24">
      <c r="B15" s="12" t="s">
        <v>40</v>
      </c>
      <c r="C15" s="2">
        <v>7.8</v>
      </c>
      <c r="D15" s="2">
        <v>0</v>
      </c>
      <c r="E15" s="11">
        <f aca="true" t="shared" si="1" ref="E15:E22">D15/C15</f>
        <v>0</v>
      </c>
    </row>
    <row r="16" spans="2:5" ht="15">
      <c r="B16" s="12" t="s">
        <v>19</v>
      </c>
      <c r="C16" s="2">
        <v>56</v>
      </c>
      <c r="D16" s="2">
        <v>0.5735</v>
      </c>
      <c r="E16" s="11">
        <f t="shared" si="1"/>
        <v>0.01024107142857143</v>
      </c>
    </row>
    <row r="17" spans="2:5" ht="15">
      <c r="B17" s="12" t="s">
        <v>16</v>
      </c>
      <c r="C17" s="2">
        <v>51.2</v>
      </c>
      <c r="D17" s="2">
        <v>0.102</v>
      </c>
      <c r="E17" s="11">
        <f t="shared" si="1"/>
        <v>0.0019921874999999996</v>
      </c>
    </row>
    <row r="18" spans="2:5" ht="24">
      <c r="B18" s="12" t="s">
        <v>4</v>
      </c>
      <c r="C18" s="2">
        <v>100</v>
      </c>
      <c r="D18" s="2">
        <v>39.342000000000006</v>
      </c>
      <c r="E18" s="11">
        <f t="shared" si="1"/>
        <v>0.39342000000000005</v>
      </c>
    </row>
    <row r="19" spans="2:5" ht="15">
      <c r="B19" s="12" t="s">
        <v>10</v>
      </c>
      <c r="C19" s="2">
        <v>100</v>
      </c>
      <c r="D19" s="2">
        <v>0</v>
      </c>
      <c r="E19" s="11">
        <f t="shared" si="1"/>
        <v>0</v>
      </c>
    </row>
    <row r="20" spans="2:5" ht="36">
      <c r="B20" s="12" t="s">
        <v>34</v>
      </c>
      <c r="C20" s="2">
        <v>1.7</v>
      </c>
      <c r="D20" s="2">
        <v>0</v>
      </c>
      <c r="E20" s="11">
        <f t="shared" si="1"/>
        <v>0</v>
      </c>
    </row>
    <row r="21" spans="2:5" ht="15">
      <c r="B21" s="12" t="s">
        <v>11</v>
      </c>
      <c r="C21" s="2">
        <v>18.4</v>
      </c>
      <c r="D21" s="71">
        <v>0.27640000000000003</v>
      </c>
      <c r="E21" s="11">
        <f t="shared" si="1"/>
        <v>0.015021739130434785</v>
      </c>
    </row>
    <row r="22" spans="2:5" ht="15">
      <c r="B22" s="34" t="s">
        <v>58</v>
      </c>
      <c r="C22" s="35">
        <f>SUM(C4:C21)</f>
        <v>612</v>
      </c>
      <c r="D22" s="35">
        <f>SUM(D4:D21)</f>
        <v>43.64240000000001</v>
      </c>
      <c r="E22" s="36">
        <f t="shared" si="1"/>
        <v>0.07131111111111113</v>
      </c>
    </row>
    <row r="23" spans="2:5" ht="15">
      <c r="B23" s="126" t="s">
        <v>42</v>
      </c>
      <c r="C23" s="126"/>
      <c r="D23" s="126"/>
      <c r="E23" s="126"/>
    </row>
    <row r="24" spans="2:5" ht="15">
      <c r="B24" s="12" t="s">
        <v>65</v>
      </c>
      <c r="C24" s="2">
        <v>22.3</v>
      </c>
      <c r="D24" s="2">
        <v>0</v>
      </c>
      <c r="E24" s="11">
        <f aca="true" t="shared" si="2" ref="E24:E39">D24/C24</f>
        <v>0</v>
      </c>
    </row>
    <row r="25" spans="2:5" ht="15">
      <c r="B25" s="12" t="s">
        <v>105</v>
      </c>
      <c r="C25" s="2">
        <v>0.1</v>
      </c>
      <c r="D25" s="2">
        <v>0</v>
      </c>
      <c r="E25" s="11">
        <f t="shared" si="2"/>
        <v>0</v>
      </c>
    </row>
    <row r="26" spans="2:5" ht="24">
      <c r="B26" s="12" t="s">
        <v>68</v>
      </c>
      <c r="C26" s="2">
        <v>0.55</v>
      </c>
      <c r="D26" s="2">
        <v>0</v>
      </c>
      <c r="E26" s="11">
        <f t="shared" si="2"/>
        <v>0</v>
      </c>
    </row>
    <row r="27" spans="2:5" ht="15">
      <c r="B27" s="62" t="s">
        <v>35</v>
      </c>
      <c r="C27" s="2">
        <v>2.65</v>
      </c>
      <c r="D27" s="2">
        <v>0</v>
      </c>
      <c r="E27" s="11">
        <f t="shared" si="2"/>
        <v>0</v>
      </c>
    </row>
    <row r="28" spans="2:5" ht="15">
      <c r="B28" s="12" t="s">
        <v>17</v>
      </c>
      <c r="C28" s="2">
        <v>0.85</v>
      </c>
      <c r="D28" s="2">
        <v>0</v>
      </c>
      <c r="E28" s="11">
        <f t="shared" si="2"/>
        <v>0</v>
      </c>
    </row>
    <row r="29" spans="2:5" ht="15">
      <c r="B29" s="13" t="s">
        <v>22</v>
      </c>
      <c r="C29" s="2">
        <v>18.7</v>
      </c>
      <c r="D29" s="2">
        <v>0</v>
      </c>
      <c r="E29" s="11">
        <f t="shared" si="2"/>
        <v>0</v>
      </c>
    </row>
    <row r="30" spans="2:5" ht="15">
      <c r="B30" s="12" t="s">
        <v>38</v>
      </c>
      <c r="C30" s="2">
        <v>1.98</v>
      </c>
      <c r="D30" s="2">
        <v>0</v>
      </c>
      <c r="E30" s="11">
        <f t="shared" si="2"/>
        <v>0</v>
      </c>
    </row>
    <row r="31" spans="2:5" ht="15">
      <c r="B31" s="13" t="s">
        <v>36</v>
      </c>
      <c r="C31" s="2">
        <v>2.65</v>
      </c>
      <c r="D31" s="2">
        <v>0</v>
      </c>
      <c r="E31" s="11">
        <f t="shared" si="2"/>
        <v>0</v>
      </c>
    </row>
    <row r="32" spans="2:5" ht="24.75">
      <c r="B32" s="13" t="s">
        <v>20</v>
      </c>
      <c r="C32" s="2">
        <v>18.8</v>
      </c>
      <c r="D32" s="2">
        <v>0</v>
      </c>
      <c r="E32" s="11">
        <f t="shared" si="2"/>
        <v>0</v>
      </c>
    </row>
    <row r="33" spans="2:5" ht="24">
      <c r="B33" s="12" t="s">
        <v>40</v>
      </c>
      <c r="C33" s="2">
        <v>3.9</v>
      </c>
      <c r="D33" s="2">
        <v>0</v>
      </c>
      <c r="E33" s="11">
        <f t="shared" si="2"/>
        <v>0</v>
      </c>
    </row>
    <row r="34" spans="2:5" ht="15">
      <c r="B34" s="68" t="s">
        <v>19</v>
      </c>
      <c r="C34" s="2">
        <v>4.4</v>
      </c>
      <c r="D34" s="2">
        <v>0</v>
      </c>
      <c r="E34" s="11">
        <f t="shared" si="2"/>
        <v>0</v>
      </c>
    </row>
    <row r="35" spans="2:5" ht="24">
      <c r="B35" s="12" t="s">
        <v>6</v>
      </c>
      <c r="C35" s="2">
        <v>5</v>
      </c>
      <c r="D35" s="2">
        <v>0</v>
      </c>
      <c r="E35" s="11">
        <f t="shared" si="2"/>
        <v>0</v>
      </c>
    </row>
    <row r="36" spans="2:5" ht="15">
      <c r="B36" s="12" t="s">
        <v>10</v>
      </c>
      <c r="C36" s="2">
        <v>40</v>
      </c>
      <c r="D36" s="2">
        <v>0</v>
      </c>
      <c r="E36" s="11">
        <f t="shared" si="2"/>
        <v>0</v>
      </c>
    </row>
    <row r="37" spans="2:5" ht="36">
      <c r="B37" s="12" t="s">
        <v>34</v>
      </c>
      <c r="C37" s="2">
        <v>0.95</v>
      </c>
      <c r="D37" s="2">
        <v>0</v>
      </c>
      <c r="E37" s="11">
        <f t="shared" si="2"/>
        <v>0</v>
      </c>
    </row>
    <row r="38" spans="2:5" ht="15">
      <c r="B38" s="12" t="s">
        <v>11</v>
      </c>
      <c r="C38" s="2">
        <v>8.9</v>
      </c>
      <c r="D38" s="2">
        <v>0</v>
      </c>
      <c r="E38" s="11">
        <f t="shared" si="2"/>
        <v>0</v>
      </c>
    </row>
    <row r="39" spans="2:5" ht="15">
      <c r="B39" s="37" t="s">
        <v>58</v>
      </c>
      <c r="C39" s="38">
        <f>SUM(C24:C38)</f>
        <v>131.73000000000002</v>
      </c>
      <c r="D39" s="38">
        <f>SUM(D24:D38)</f>
        <v>0</v>
      </c>
      <c r="E39" s="36">
        <f t="shared" si="2"/>
        <v>0</v>
      </c>
    </row>
    <row r="40" spans="2:5" ht="15">
      <c r="B40" s="126" t="s">
        <v>43</v>
      </c>
      <c r="C40" s="126"/>
      <c r="D40" s="126"/>
      <c r="E40" s="126"/>
    </row>
    <row r="41" spans="2:5" ht="15">
      <c r="B41" s="13" t="s">
        <v>65</v>
      </c>
      <c r="C41" s="2">
        <v>4.6</v>
      </c>
      <c r="D41" s="2">
        <v>0</v>
      </c>
      <c r="E41" s="11">
        <f aca="true" t="shared" si="3" ref="E41:E57">D41/C41</f>
        <v>0</v>
      </c>
    </row>
    <row r="42" spans="2:5" ht="15">
      <c r="B42" s="12" t="s">
        <v>115</v>
      </c>
      <c r="C42" s="2">
        <v>0.1</v>
      </c>
      <c r="D42" s="2">
        <v>0</v>
      </c>
      <c r="E42" s="11">
        <f t="shared" si="3"/>
        <v>0</v>
      </c>
    </row>
    <row r="43" spans="2:5" ht="24.75">
      <c r="B43" s="13" t="s">
        <v>68</v>
      </c>
      <c r="C43" s="2">
        <v>0.9</v>
      </c>
      <c r="D43" s="2">
        <v>0</v>
      </c>
      <c r="E43" s="11">
        <f t="shared" si="3"/>
        <v>0</v>
      </c>
    </row>
    <row r="44" spans="2:5" ht="15">
      <c r="B44" s="12" t="s">
        <v>35</v>
      </c>
      <c r="C44" s="2">
        <v>1.85</v>
      </c>
      <c r="D44" s="2">
        <v>0</v>
      </c>
      <c r="E44" s="11">
        <f t="shared" si="3"/>
        <v>0</v>
      </c>
    </row>
    <row r="45" spans="2:5" ht="15">
      <c r="B45" s="12" t="s">
        <v>17</v>
      </c>
      <c r="C45" s="2">
        <v>1.85</v>
      </c>
      <c r="D45" s="2">
        <v>0</v>
      </c>
      <c r="E45" s="11">
        <f t="shared" si="3"/>
        <v>0</v>
      </c>
    </row>
    <row r="46" spans="2:5" ht="15">
      <c r="B46" s="13" t="s">
        <v>22</v>
      </c>
      <c r="C46" s="2">
        <v>6.7</v>
      </c>
      <c r="D46" s="2">
        <v>0</v>
      </c>
      <c r="E46" s="11">
        <f t="shared" si="3"/>
        <v>0</v>
      </c>
    </row>
    <row r="47" spans="2:5" ht="15">
      <c r="B47" s="12" t="s">
        <v>38</v>
      </c>
      <c r="C47" s="2">
        <v>0.85</v>
      </c>
      <c r="D47" s="2">
        <v>0</v>
      </c>
      <c r="E47" s="11">
        <f t="shared" si="3"/>
        <v>0</v>
      </c>
    </row>
    <row r="48" spans="2:5" ht="24">
      <c r="B48" s="12" t="s">
        <v>37</v>
      </c>
      <c r="C48" s="2">
        <v>3</v>
      </c>
      <c r="D48" s="2">
        <v>0</v>
      </c>
      <c r="E48" s="11">
        <f t="shared" si="3"/>
        <v>0</v>
      </c>
    </row>
    <row r="49" spans="2:5" ht="15">
      <c r="B49" s="12" t="s">
        <v>36</v>
      </c>
      <c r="C49" s="2">
        <v>2.45</v>
      </c>
      <c r="D49" s="2">
        <v>0</v>
      </c>
      <c r="E49" s="11">
        <f t="shared" si="3"/>
        <v>0</v>
      </c>
    </row>
    <row r="50" spans="2:5" ht="24.75">
      <c r="B50" s="13" t="s">
        <v>20</v>
      </c>
      <c r="C50" s="2">
        <v>9.85</v>
      </c>
      <c r="D50" s="2">
        <v>0</v>
      </c>
      <c r="E50" s="11">
        <f t="shared" si="3"/>
        <v>0</v>
      </c>
    </row>
    <row r="51" spans="2:5" ht="24">
      <c r="B51" s="12" t="s">
        <v>39</v>
      </c>
      <c r="C51" s="2">
        <v>3</v>
      </c>
      <c r="D51" s="2">
        <v>0</v>
      </c>
      <c r="E51" s="11">
        <f t="shared" si="3"/>
        <v>0</v>
      </c>
    </row>
    <row r="52" spans="2:5" ht="24">
      <c r="B52" s="12" t="s">
        <v>40</v>
      </c>
      <c r="C52" s="2">
        <v>5</v>
      </c>
      <c r="D52" s="2">
        <v>0</v>
      </c>
      <c r="E52" s="11">
        <f t="shared" si="3"/>
        <v>0</v>
      </c>
    </row>
    <row r="53" spans="2:5" ht="15">
      <c r="B53" s="13" t="s">
        <v>19</v>
      </c>
      <c r="C53" s="2">
        <v>3.7</v>
      </c>
      <c r="D53" s="2">
        <v>0</v>
      </c>
      <c r="E53" s="11">
        <f t="shared" si="3"/>
        <v>0</v>
      </c>
    </row>
    <row r="54" spans="2:5" ht="15">
      <c r="B54" s="13" t="s">
        <v>16</v>
      </c>
      <c r="C54" s="2">
        <v>3</v>
      </c>
      <c r="D54" s="2">
        <v>0</v>
      </c>
      <c r="E54" s="11">
        <f t="shared" si="3"/>
        <v>0</v>
      </c>
    </row>
    <row r="55" spans="2:5" ht="24">
      <c r="B55" s="12" t="s">
        <v>4</v>
      </c>
      <c r="C55" s="2">
        <v>10</v>
      </c>
      <c r="D55" s="2">
        <v>0</v>
      </c>
      <c r="E55" s="11">
        <f t="shared" si="3"/>
        <v>0</v>
      </c>
    </row>
    <row r="56" spans="2:5" ht="36.75">
      <c r="B56" s="13" t="s">
        <v>34</v>
      </c>
      <c r="C56" s="2">
        <v>1.9</v>
      </c>
      <c r="D56" s="2">
        <v>0</v>
      </c>
      <c r="E56" s="11">
        <f t="shared" si="3"/>
        <v>0</v>
      </c>
    </row>
    <row r="57" spans="2:5" ht="15">
      <c r="B57" s="13" t="s">
        <v>11</v>
      </c>
      <c r="C57" s="2">
        <v>9.8</v>
      </c>
      <c r="D57" s="2">
        <v>0</v>
      </c>
      <c r="E57" s="11">
        <f t="shared" si="3"/>
        <v>0</v>
      </c>
    </row>
    <row r="58" spans="2:5" ht="15">
      <c r="B58" s="39" t="s">
        <v>58</v>
      </c>
      <c r="C58" s="35">
        <f>SUM(C41:C57)</f>
        <v>68.55</v>
      </c>
      <c r="D58" s="35">
        <f>SUM(D41:D57)</f>
        <v>0</v>
      </c>
      <c r="E58" s="36">
        <f>D58/C58</f>
        <v>0</v>
      </c>
    </row>
    <row r="59" spans="2:5" ht="15">
      <c r="B59" s="126" t="s">
        <v>44</v>
      </c>
      <c r="C59" s="126"/>
      <c r="D59" s="126"/>
      <c r="E59" s="126"/>
    </row>
    <row r="60" spans="2:5" ht="15">
      <c r="B60" s="13" t="s">
        <v>105</v>
      </c>
      <c r="C60" s="2">
        <v>0.35</v>
      </c>
      <c r="D60" s="2">
        <v>0</v>
      </c>
      <c r="E60" s="11">
        <f aca="true" t="shared" si="4" ref="E60:E74">D60/C60</f>
        <v>0</v>
      </c>
    </row>
    <row r="61" spans="2:5" ht="24.75">
      <c r="B61" s="13" t="s">
        <v>68</v>
      </c>
      <c r="C61" s="2">
        <v>0.2</v>
      </c>
      <c r="D61" s="2">
        <v>0</v>
      </c>
      <c r="E61" s="11">
        <f t="shared" si="4"/>
        <v>0</v>
      </c>
    </row>
    <row r="62" spans="2:5" ht="15">
      <c r="B62" s="12" t="s">
        <v>35</v>
      </c>
      <c r="C62" s="2">
        <v>4.35</v>
      </c>
      <c r="D62" s="2">
        <v>0</v>
      </c>
      <c r="E62" s="11">
        <f t="shared" si="4"/>
        <v>0</v>
      </c>
    </row>
    <row r="63" spans="2:5" ht="15">
      <c r="B63" s="10" t="s">
        <v>17</v>
      </c>
      <c r="C63" s="2">
        <v>0.2</v>
      </c>
      <c r="D63" s="2">
        <v>0</v>
      </c>
      <c r="E63" s="11">
        <f t="shared" si="4"/>
        <v>0</v>
      </c>
    </row>
    <row r="64" spans="2:5" ht="15">
      <c r="B64" s="13" t="s">
        <v>22</v>
      </c>
      <c r="C64" s="2">
        <v>4.5</v>
      </c>
      <c r="D64" s="2">
        <v>0</v>
      </c>
      <c r="E64" s="11">
        <f t="shared" si="4"/>
        <v>0</v>
      </c>
    </row>
    <row r="65" spans="2:5" ht="15">
      <c r="B65" s="13" t="s">
        <v>38</v>
      </c>
      <c r="C65" s="2">
        <v>0.88</v>
      </c>
      <c r="D65" s="2">
        <v>0</v>
      </c>
      <c r="E65" s="11">
        <f t="shared" si="4"/>
        <v>0</v>
      </c>
    </row>
    <row r="66" spans="2:5" ht="15">
      <c r="B66" s="13" t="s">
        <v>36</v>
      </c>
      <c r="C66" s="2">
        <v>0.55</v>
      </c>
      <c r="D66" s="2">
        <v>0</v>
      </c>
      <c r="E66" s="11">
        <f t="shared" si="4"/>
        <v>0</v>
      </c>
    </row>
    <row r="67" spans="2:5" ht="24.75">
      <c r="B67" s="13" t="s">
        <v>20</v>
      </c>
      <c r="C67" s="2">
        <v>4.15</v>
      </c>
      <c r="D67" s="2">
        <v>0</v>
      </c>
      <c r="E67" s="11">
        <f t="shared" si="4"/>
        <v>0</v>
      </c>
    </row>
    <row r="68" spans="2:5" ht="24.75">
      <c r="B68" s="13" t="s">
        <v>39</v>
      </c>
      <c r="C68" s="2">
        <v>3</v>
      </c>
      <c r="D68" s="2">
        <v>0</v>
      </c>
      <c r="E68" s="11">
        <f t="shared" si="4"/>
        <v>0</v>
      </c>
    </row>
    <row r="69" spans="2:5" ht="24">
      <c r="B69" s="12" t="s">
        <v>40</v>
      </c>
      <c r="C69" s="2">
        <v>0.95</v>
      </c>
      <c r="D69" s="2">
        <v>0</v>
      </c>
      <c r="E69" s="11">
        <f t="shared" si="4"/>
        <v>0</v>
      </c>
    </row>
    <row r="70" spans="2:5" ht="15">
      <c r="B70" s="13" t="s">
        <v>19</v>
      </c>
      <c r="C70" s="2">
        <v>1.85</v>
      </c>
      <c r="D70" s="2">
        <v>0</v>
      </c>
      <c r="E70" s="11">
        <f t="shared" si="4"/>
        <v>0</v>
      </c>
    </row>
    <row r="71" spans="2:5" ht="15">
      <c r="B71" s="13" t="s">
        <v>16</v>
      </c>
      <c r="C71" s="2">
        <v>0.75</v>
      </c>
      <c r="D71" s="2">
        <v>0</v>
      </c>
      <c r="E71" s="11">
        <f t="shared" si="4"/>
        <v>0</v>
      </c>
    </row>
    <row r="72" spans="2:5" ht="15">
      <c r="B72" s="17" t="s">
        <v>10</v>
      </c>
      <c r="C72" s="15">
        <v>59.75</v>
      </c>
      <c r="D72" s="2">
        <v>0</v>
      </c>
      <c r="E72" s="11">
        <f t="shared" si="4"/>
        <v>0</v>
      </c>
    </row>
    <row r="73" spans="2:5" ht="36">
      <c r="B73" s="17" t="s">
        <v>34</v>
      </c>
      <c r="C73" s="15">
        <v>3.6</v>
      </c>
      <c r="D73" s="2">
        <v>0</v>
      </c>
      <c r="E73" s="11">
        <f t="shared" si="4"/>
        <v>0</v>
      </c>
    </row>
    <row r="74" spans="2:5" ht="15">
      <c r="B74" s="17" t="s">
        <v>11</v>
      </c>
      <c r="C74" s="15">
        <v>9.5</v>
      </c>
      <c r="D74" s="2">
        <v>0</v>
      </c>
      <c r="E74" s="11">
        <f t="shared" si="4"/>
        <v>0</v>
      </c>
    </row>
    <row r="75" spans="2:5" ht="15">
      <c r="B75" s="40" t="s">
        <v>58</v>
      </c>
      <c r="C75" s="38">
        <f>SUM(C60:C74)</f>
        <v>94.58</v>
      </c>
      <c r="D75" s="38">
        <f>SUM(D60:D74)</f>
        <v>0</v>
      </c>
      <c r="E75" s="38">
        <f>D75/C75</f>
        <v>0</v>
      </c>
    </row>
    <row r="76" spans="2:5" ht="15">
      <c r="B76" s="126" t="s">
        <v>45</v>
      </c>
      <c r="C76" s="126"/>
      <c r="D76" s="126"/>
      <c r="E76" s="126"/>
    </row>
    <row r="77" spans="2:5" ht="36">
      <c r="B77" s="17" t="s">
        <v>116</v>
      </c>
      <c r="C77" s="15">
        <v>40</v>
      </c>
      <c r="D77" s="2">
        <v>0</v>
      </c>
      <c r="E77" s="11">
        <f aca="true" t="shared" si="5" ref="E77:E90">D77/C77</f>
        <v>0</v>
      </c>
    </row>
    <row r="78" spans="2:5" ht="24">
      <c r="B78" s="12" t="s">
        <v>68</v>
      </c>
      <c r="C78" s="2">
        <v>2.5</v>
      </c>
      <c r="D78" s="2">
        <v>0</v>
      </c>
      <c r="E78" s="11">
        <f t="shared" si="5"/>
        <v>0</v>
      </c>
    </row>
    <row r="79" spans="2:5" ht="15">
      <c r="B79" s="17" t="s">
        <v>46</v>
      </c>
      <c r="C79" s="15">
        <v>2.5</v>
      </c>
      <c r="D79" s="2">
        <v>0</v>
      </c>
      <c r="E79" s="11">
        <f t="shared" si="5"/>
        <v>0</v>
      </c>
    </row>
    <row r="80" spans="2:5" ht="15">
      <c r="B80" s="10" t="s">
        <v>17</v>
      </c>
      <c r="C80" s="2">
        <v>0.1</v>
      </c>
      <c r="D80" s="2">
        <v>0</v>
      </c>
      <c r="E80" s="11">
        <f t="shared" si="5"/>
        <v>0</v>
      </c>
    </row>
    <row r="81" spans="2:5" ht="15">
      <c r="B81" s="13" t="s">
        <v>22</v>
      </c>
      <c r="C81" s="2">
        <v>37.7</v>
      </c>
      <c r="D81" s="2">
        <v>0.11700000000000002</v>
      </c>
      <c r="E81" s="11">
        <f t="shared" si="5"/>
        <v>0.0031034482758620693</v>
      </c>
    </row>
    <row r="82" spans="2:5" ht="15">
      <c r="B82" s="19" t="s">
        <v>37</v>
      </c>
      <c r="C82" s="2">
        <v>107.2</v>
      </c>
      <c r="D82" s="2">
        <v>1.7785000000000002</v>
      </c>
      <c r="E82" s="11">
        <f t="shared" si="5"/>
        <v>0.016590485074626866</v>
      </c>
    </row>
    <row r="83" spans="2:5" ht="15">
      <c r="B83" s="13" t="s">
        <v>36</v>
      </c>
      <c r="C83" s="2">
        <v>1.8</v>
      </c>
      <c r="D83" s="2">
        <v>0.08200000000000002</v>
      </c>
      <c r="E83" s="11">
        <f t="shared" si="5"/>
        <v>0.045555555555555564</v>
      </c>
    </row>
    <row r="84" spans="2:5" ht="24.75">
      <c r="B84" s="13" t="s">
        <v>20</v>
      </c>
      <c r="C84" s="2">
        <v>26.8</v>
      </c>
      <c r="D84" s="2">
        <v>0.29410000000000003</v>
      </c>
      <c r="E84" s="11">
        <f t="shared" si="5"/>
        <v>0.010973880597014925</v>
      </c>
    </row>
    <row r="85" spans="2:5" ht="24">
      <c r="B85" s="17" t="s">
        <v>39</v>
      </c>
      <c r="C85" s="15">
        <v>2</v>
      </c>
      <c r="D85" s="2">
        <v>0.8070000000000002</v>
      </c>
      <c r="E85" s="11">
        <f t="shared" si="5"/>
        <v>0.4035000000000001</v>
      </c>
    </row>
    <row r="86" spans="2:5" ht="24">
      <c r="B86" s="12" t="s">
        <v>40</v>
      </c>
      <c r="C86" s="2">
        <v>9.8</v>
      </c>
      <c r="D86" s="2">
        <v>0</v>
      </c>
      <c r="E86" s="11">
        <f t="shared" si="5"/>
        <v>0</v>
      </c>
    </row>
    <row r="87" spans="2:5" ht="15">
      <c r="B87" s="13" t="s">
        <v>19</v>
      </c>
      <c r="C87" s="2">
        <v>12</v>
      </c>
      <c r="D87" s="2">
        <v>1.4765000000000001</v>
      </c>
      <c r="E87" s="11">
        <f t="shared" si="5"/>
        <v>0.12304166666666667</v>
      </c>
    </row>
    <row r="88" spans="2:5" ht="15">
      <c r="B88" s="17" t="s">
        <v>16</v>
      </c>
      <c r="C88" s="15">
        <v>6.8</v>
      </c>
      <c r="D88" s="2">
        <v>0.3010000000000001</v>
      </c>
      <c r="E88" s="11">
        <f t="shared" si="5"/>
        <v>0.044264705882352956</v>
      </c>
    </row>
    <row r="89" spans="2:5" ht="15">
      <c r="B89" s="40" t="s">
        <v>58</v>
      </c>
      <c r="C89" s="38">
        <f>SUM(C77:C88)</f>
        <v>249.20000000000005</v>
      </c>
      <c r="D89" s="38">
        <f>SUM(D77:D88)</f>
        <v>4.856100000000001</v>
      </c>
      <c r="E89" s="36">
        <f t="shared" si="5"/>
        <v>0.019486757624398075</v>
      </c>
    </row>
    <row r="90" spans="2:5" ht="36">
      <c r="B90" s="41" t="s">
        <v>59</v>
      </c>
      <c r="C90" s="38">
        <f>C89+C75+C58+C39+C22</f>
        <v>1156.06</v>
      </c>
      <c r="D90" s="35">
        <f>D89+D75+D58+D39+D22</f>
        <v>48.49850000000001</v>
      </c>
      <c r="E90" s="36">
        <f t="shared" si="5"/>
        <v>0.0419515423074927</v>
      </c>
    </row>
    <row r="91" spans="2:5" ht="15">
      <c r="B91" s="126" t="s">
        <v>117</v>
      </c>
      <c r="C91" s="126"/>
      <c r="D91" s="126"/>
      <c r="E91" s="126"/>
    </row>
    <row r="92" spans="2:5" ht="15">
      <c r="B92" s="19" t="s">
        <v>101</v>
      </c>
      <c r="C92" s="2">
        <v>14.4</v>
      </c>
      <c r="D92" s="2">
        <v>2.613</v>
      </c>
      <c r="E92" s="11">
        <f aca="true" t="shared" si="6" ref="E92:E105">D92/C92</f>
        <v>0.18145833333333333</v>
      </c>
    </row>
    <row r="93" spans="2:5" ht="15">
      <c r="B93" s="19" t="s">
        <v>46</v>
      </c>
      <c r="C93" s="2">
        <v>24.6</v>
      </c>
      <c r="D93" s="2">
        <v>0.1</v>
      </c>
      <c r="E93" s="11">
        <f t="shared" si="6"/>
        <v>0.004065040650406504</v>
      </c>
    </row>
    <row r="94" spans="2:5" ht="15">
      <c r="B94" s="13" t="s">
        <v>35</v>
      </c>
      <c r="C94" s="2">
        <v>1.95</v>
      </c>
      <c r="D94" s="2">
        <v>0</v>
      </c>
      <c r="E94" s="11">
        <f t="shared" si="6"/>
        <v>0</v>
      </c>
    </row>
    <row r="95" spans="2:5" ht="15">
      <c r="B95" s="13" t="s">
        <v>19</v>
      </c>
      <c r="C95" s="2">
        <v>91.7</v>
      </c>
      <c r="D95" s="2">
        <v>4.994</v>
      </c>
      <c r="E95" s="11">
        <f t="shared" si="6"/>
        <v>0.05446019629225736</v>
      </c>
    </row>
    <row r="96" spans="2:5" ht="15">
      <c r="B96" s="13" t="s">
        <v>22</v>
      </c>
      <c r="C96" s="2">
        <v>94.9</v>
      </c>
      <c r="D96" s="2">
        <v>2.3181000000000003</v>
      </c>
      <c r="E96" s="11">
        <f t="shared" si="6"/>
        <v>0.024426765015806113</v>
      </c>
    </row>
    <row r="97" spans="2:5" ht="15">
      <c r="B97" s="13" t="s">
        <v>38</v>
      </c>
      <c r="C97" s="2">
        <v>1</v>
      </c>
      <c r="D97" s="2">
        <v>0</v>
      </c>
      <c r="E97" s="11">
        <f t="shared" si="6"/>
        <v>0</v>
      </c>
    </row>
    <row r="98" spans="2:5" ht="15">
      <c r="B98" s="13" t="s">
        <v>16</v>
      </c>
      <c r="C98" s="2">
        <v>54</v>
      </c>
      <c r="D98" s="2">
        <v>0.7722</v>
      </c>
      <c r="E98" s="11">
        <f t="shared" si="6"/>
        <v>0.0143</v>
      </c>
    </row>
    <row r="99" spans="2:5" ht="24.75">
      <c r="B99" s="13" t="s">
        <v>20</v>
      </c>
      <c r="C99" s="2">
        <v>29.8</v>
      </c>
      <c r="D99" s="2">
        <v>0.2241</v>
      </c>
      <c r="E99" s="11">
        <f t="shared" si="6"/>
        <v>0.0075201342281879194</v>
      </c>
    </row>
    <row r="100" spans="2:5" ht="15">
      <c r="B100" s="13" t="s">
        <v>36</v>
      </c>
      <c r="C100" s="2">
        <v>8.8</v>
      </c>
      <c r="D100" s="2">
        <v>0.5114</v>
      </c>
      <c r="E100" s="11">
        <f t="shared" si="6"/>
        <v>0.05811363636363635</v>
      </c>
    </row>
    <row r="101" spans="2:5" ht="24.75">
      <c r="B101" s="13" t="s">
        <v>40</v>
      </c>
      <c r="C101" s="2">
        <v>7.9</v>
      </c>
      <c r="D101" s="2">
        <v>0</v>
      </c>
      <c r="E101" s="11">
        <f t="shared" si="6"/>
        <v>0</v>
      </c>
    </row>
    <row r="102" spans="2:5" ht="24.75">
      <c r="B102" s="13" t="s">
        <v>6</v>
      </c>
      <c r="C102" s="2">
        <v>5</v>
      </c>
      <c r="D102" s="2">
        <v>0</v>
      </c>
      <c r="E102" s="11">
        <f t="shared" si="6"/>
        <v>0</v>
      </c>
    </row>
    <row r="103" spans="2:5" ht="15">
      <c r="B103" s="13" t="s">
        <v>10</v>
      </c>
      <c r="C103" s="2">
        <v>200</v>
      </c>
      <c r="D103" s="2">
        <v>0</v>
      </c>
      <c r="E103" s="11">
        <f t="shared" si="6"/>
        <v>0</v>
      </c>
    </row>
    <row r="104" spans="2:5" ht="24.75">
      <c r="B104" s="13" t="s">
        <v>118</v>
      </c>
      <c r="C104" s="2">
        <v>9.95</v>
      </c>
      <c r="D104" s="2">
        <v>0</v>
      </c>
      <c r="E104" s="11">
        <f t="shared" si="6"/>
        <v>0</v>
      </c>
    </row>
    <row r="105" spans="2:5" ht="15">
      <c r="B105" s="13" t="s">
        <v>11</v>
      </c>
      <c r="C105" s="2">
        <v>4.9</v>
      </c>
      <c r="D105" s="2">
        <v>0</v>
      </c>
      <c r="E105" s="11">
        <f t="shared" si="6"/>
        <v>0</v>
      </c>
    </row>
    <row r="106" spans="2:5" ht="15">
      <c r="B106" s="39" t="s">
        <v>58</v>
      </c>
      <c r="C106" s="35">
        <f>SUM(C92:C105)</f>
        <v>548.9</v>
      </c>
      <c r="D106" s="35">
        <f>SUM(D92:D105)</f>
        <v>11.5328</v>
      </c>
      <c r="E106" s="36">
        <f>D106/C106</f>
        <v>0.02101074877026781</v>
      </c>
    </row>
    <row r="107" spans="2:5" ht="15">
      <c r="B107" s="129" t="s">
        <v>119</v>
      </c>
      <c r="C107" s="130"/>
      <c r="D107" s="130"/>
      <c r="E107" s="131"/>
    </row>
    <row r="108" spans="2:5" ht="15">
      <c r="B108" s="19" t="s">
        <v>101</v>
      </c>
      <c r="C108" s="2">
        <v>0.9</v>
      </c>
      <c r="D108" s="2">
        <v>0</v>
      </c>
      <c r="E108" s="11">
        <f aca="true" t="shared" si="7" ref="E108:E114">D108/C108</f>
        <v>0</v>
      </c>
    </row>
    <row r="109" spans="2:5" ht="15">
      <c r="B109" s="19" t="s">
        <v>46</v>
      </c>
      <c r="C109" s="2">
        <v>1</v>
      </c>
      <c r="D109" s="2">
        <v>0</v>
      </c>
      <c r="E109" s="11">
        <f>D109/C109</f>
        <v>0</v>
      </c>
    </row>
    <row r="110" spans="2:5" ht="15">
      <c r="B110" s="13" t="s">
        <v>35</v>
      </c>
      <c r="C110" s="2">
        <v>4.95</v>
      </c>
      <c r="D110" s="2">
        <v>0</v>
      </c>
      <c r="E110" s="11">
        <f t="shared" si="7"/>
        <v>0</v>
      </c>
    </row>
    <row r="111" spans="2:5" ht="15">
      <c r="B111" s="19" t="s">
        <v>19</v>
      </c>
      <c r="C111" s="2">
        <v>6.9</v>
      </c>
      <c r="D111" s="2">
        <v>0</v>
      </c>
      <c r="E111" s="11">
        <f t="shared" si="7"/>
        <v>0</v>
      </c>
    </row>
    <row r="112" spans="2:5" ht="15">
      <c r="B112" s="13" t="s">
        <v>22</v>
      </c>
      <c r="C112" s="2">
        <v>1</v>
      </c>
      <c r="D112" s="2">
        <v>0</v>
      </c>
      <c r="E112" s="11">
        <f t="shared" si="7"/>
        <v>0</v>
      </c>
    </row>
    <row r="113" spans="2:5" ht="15">
      <c r="B113" s="13" t="s">
        <v>16</v>
      </c>
      <c r="C113" s="2">
        <v>1.95</v>
      </c>
      <c r="D113" s="2">
        <v>0</v>
      </c>
      <c r="E113" s="11">
        <f t="shared" si="7"/>
        <v>0</v>
      </c>
    </row>
    <row r="114" spans="2:5" ht="24.75">
      <c r="B114" s="13" t="s">
        <v>20</v>
      </c>
      <c r="C114" s="2">
        <v>2.8</v>
      </c>
      <c r="D114" s="2">
        <v>0</v>
      </c>
      <c r="E114" s="11">
        <f t="shared" si="7"/>
        <v>0</v>
      </c>
    </row>
    <row r="115" spans="2:5" ht="15">
      <c r="B115" s="13" t="s">
        <v>36</v>
      </c>
      <c r="C115" s="2">
        <v>2</v>
      </c>
      <c r="D115" s="2">
        <v>0</v>
      </c>
      <c r="E115" s="11">
        <f>D115/C115</f>
        <v>0</v>
      </c>
    </row>
    <row r="116" spans="2:5" ht="15">
      <c r="B116" s="42" t="s">
        <v>58</v>
      </c>
      <c r="C116" s="35">
        <f>SUM(C108:C115)</f>
        <v>21.5</v>
      </c>
      <c r="D116" s="35">
        <f>SUM(D108:D115)</f>
        <v>0</v>
      </c>
      <c r="E116" s="36">
        <f>D116/C116</f>
        <v>0</v>
      </c>
    </row>
    <row r="117" spans="2:5" ht="15">
      <c r="B117" s="126" t="s">
        <v>120</v>
      </c>
      <c r="C117" s="126"/>
      <c r="D117" s="126"/>
      <c r="E117" s="126"/>
    </row>
    <row r="118" spans="2:5" ht="15">
      <c r="B118" s="13" t="s">
        <v>47</v>
      </c>
      <c r="C118" s="2">
        <v>12.5</v>
      </c>
      <c r="D118" s="2">
        <v>0.36</v>
      </c>
      <c r="E118" s="11">
        <f aca="true" t="shared" si="8" ref="E118:E126">D118/C118</f>
        <v>0.0288</v>
      </c>
    </row>
    <row r="119" spans="2:5" ht="15">
      <c r="B119" s="19" t="s">
        <v>46</v>
      </c>
      <c r="C119" s="2">
        <v>0.9</v>
      </c>
      <c r="D119" s="2">
        <v>0</v>
      </c>
      <c r="E119" s="11">
        <f>D119/C119</f>
        <v>0</v>
      </c>
    </row>
    <row r="120" spans="2:5" ht="15">
      <c r="B120" s="19" t="s">
        <v>35</v>
      </c>
      <c r="C120" s="2">
        <v>4.9</v>
      </c>
      <c r="D120" s="2">
        <v>0.12000000000000001</v>
      </c>
      <c r="E120" s="11">
        <f t="shared" si="8"/>
        <v>0.024489795918367346</v>
      </c>
    </row>
    <row r="121" spans="2:5" ht="15">
      <c r="B121" s="19" t="s">
        <v>19</v>
      </c>
      <c r="C121" s="2">
        <v>17.5</v>
      </c>
      <c r="D121" s="2">
        <v>0.46</v>
      </c>
      <c r="E121" s="11">
        <f t="shared" si="8"/>
        <v>0.026285714285714287</v>
      </c>
    </row>
    <row r="122" spans="2:5" ht="15">
      <c r="B122" s="19" t="s">
        <v>22</v>
      </c>
      <c r="C122" s="2">
        <v>8.8</v>
      </c>
      <c r="D122" s="2">
        <v>0</v>
      </c>
      <c r="E122" s="11">
        <f t="shared" si="8"/>
        <v>0</v>
      </c>
    </row>
    <row r="123" spans="2:5" ht="15">
      <c r="B123" s="19" t="s">
        <v>16</v>
      </c>
      <c r="C123" s="2">
        <v>9.8</v>
      </c>
      <c r="D123" s="2">
        <v>0.24000000000000002</v>
      </c>
      <c r="E123" s="11">
        <f t="shared" si="8"/>
        <v>0.024489795918367346</v>
      </c>
    </row>
    <row r="124" spans="2:5" ht="15">
      <c r="B124" s="19" t="s">
        <v>20</v>
      </c>
      <c r="C124" s="2">
        <v>9.5</v>
      </c>
      <c r="D124" s="2">
        <v>0.26</v>
      </c>
      <c r="E124" s="11">
        <f t="shared" si="8"/>
        <v>0.02736842105263158</v>
      </c>
    </row>
    <row r="125" spans="2:5" ht="15">
      <c r="B125" s="19" t="s">
        <v>36</v>
      </c>
      <c r="C125" s="2">
        <v>4.9</v>
      </c>
      <c r="D125" s="2">
        <v>0.22</v>
      </c>
      <c r="E125" s="11">
        <f t="shared" si="8"/>
        <v>0.044897959183673466</v>
      </c>
    </row>
    <row r="126" spans="2:5" ht="15">
      <c r="B126" s="19" t="s">
        <v>40</v>
      </c>
      <c r="C126" s="2">
        <v>2.9</v>
      </c>
      <c r="D126" s="2">
        <v>0.015</v>
      </c>
      <c r="E126" s="11">
        <f t="shared" si="8"/>
        <v>0.005172413793103448</v>
      </c>
    </row>
    <row r="127" spans="2:5" ht="15">
      <c r="B127" s="39" t="s">
        <v>58</v>
      </c>
      <c r="C127" s="35">
        <f>SUM(C118:C126)</f>
        <v>71.7</v>
      </c>
      <c r="D127" s="35">
        <f>SUM(D118:D126)</f>
        <v>1.6749999999999998</v>
      </c>
      <c r="E127" s="36">
        <f>D127/C127</f>
        <v>0.02336122733612273</v>
      </c>
    </row>
    <row r="128" spans="2:5" ht="15" customHeight="1">
      <c r="B128" s="132" t="s">
        <v>121</v>
      </c>
      <c r="C128" s="133"/>
      <c r="D128" s="133"/>
      <c r="E128" s="134"/>
    </row>
    <row r="129" spans="2:5" ht="15">
      <c r="B129" s="19" t="s">
        <v>144</v>
      </c>
      <c r="C129" s="2">
        <v>0.15</v>
      </c>
      <c r="D129" s="2">
        <v>0</v>
      </c>
      <c r="E129" s="11">
        <f>D129/C129</f>
        <v>0</v>
      </c>
    </row>
    <row r="130" spans="2:5" ht="15">
      <c r="B130" s="19" t="s">
        <v>10</v>
      </c>
      <c r="C130" s="2">
        <v>200</v>
      </c>
      <c r="D130" s="2">
        <v>23.4</v>
      </c>
      <c r="E130" s="11">
        <f>D130/C130</f>
        <v>0.11699999999999999</v>
      </c>
    </row>
    <row r="131" spans="2:5" ht="15">
      <c r="B131" s="19" t="s">
        <v>118</v>
      </c>
      <c r="C131" s="2">
        <v>3</v>
      </c>
      <c r="D131" s="2">
        <v>0</v>
      </c>
      <c r="E131" s="11">
        <f>D131/C131</f>
        <v>0</v>
      </c>
    </row>
    <row r="132" spans="2:5" ht="15">
      <c r="B132" s="39" t="s">
        <v>58</v>
      </c>
      <c r="C132" s="35">
        <f>SUM(C129:C131)</f>
        <v>203.15</v>
      </c>
      <c r="D132" s="35">
        <f>SUM(D129:D131)</f>
        <v>23.4</v>
      </c>
      <c r="E132" s="36">
        <f>D132/C132</f>
        <v>0.1151858232832882</v>
      </c>
    </row>
    <row r="133" spans="2:5" ht="15" customHeight="1">
      <c r="B133" s="132" t="s">
        <v>123</v>
      </c>
      <c r="C133" s="133"/>
      <c r="D133" s="133"/>
      <c r="E133" s="134"/>
    </row>
    <row r="134" spans="2:5" ht="15">
      <c r="B134" s="19" t="s">
        <v>122</v>
      </c>
      <c r="C134" s="2">
        <v>3.1</v>
      </c>
      <c r="D134" s="2">
        <v>0</v>
      </c>
      <c r="E134" s="11">
        <f aca="true" t="shared" si="9" ref="E134:E139">D134/C134</f>
        <v>0</v>
      </c>
    </row>
    <row r="135" spans="2:5" ht="15">
      <c r="B135" s="19" t="s">
        <v>69</v>
      </c>
      <c r="C135" s="2">
        <v>0.2</v>
      </c>
      <c r="D135" s="2">
        <v>0</v>
      </c>
      <c r="E135" s="11">
        <f t="shared" si="9"/>
        <v>0</v>
      </c>
    </row>
    <row r="136" spans="2:5" ht="15">
      <c r="B136" s="19" t="s">
        <v>6</v>
      </c>
      <c r="C136" s="2">
        <v>35</v>
      </c>
      <c r="D136" s="2">
        <v>0</v>
      </c>
      <c r="E136" s="11">
        <f t="shared" si="9"/>
        <v>0</v>
      </c>
    </row>
    <row r="137" spans="2:5" ht="15">
      <c r="B137" s="19" t="s">
        <v>10</v>
      </c>
      <c r="C137" s="2">
        <v>1365</v>
      </c>
      <c r="D137" s="2">
        <v>10</v>
      </c>
      <c r="E137" s="11">
        <f t="shared" si="9"/>
        <v>0.007326007326007326</v>
      </c>
    </row>
    <row r="138" spans="2:5" ht="15">
      <c r="B138" s="19" t="s">
        <v>118</v>
      </c>
      <c r="C138" s="2">
        <v>80</v>
      </c>
      <c r="D138" s="2">
        <v>0</v>
      </c>
      <c r="E138" s="11">
        <f t="shared" si="9"/>
        <v>0</v>
      </c>
    </row>
    <row r="139" spans="2:5" ht="15">
      <c r="B139" s="19" t="s">
        <v>11</v>
      </c>
      <c r="C139" s="2">
        <v>2</v>
      </c>
      <c r="D139" s="2">
        <v>0</v>
      </c>
      <c r="E139" s="11">
        <f t="shared" si="9"/>
        <v>0</v>
      </c>
    </row>
    <row r="140" spans="2:5" ht="15">
      <c r="B140" s="39" t="s">
        <v>58</v>
      </c>
      <c r="C140" s="35">
        <f>SUM(C134:C139)</f>
        <v>1485.3</v>
      </c>
      <c r="D140" s="35">
        <f>SUM(D134:D139)</f>
        <v>10</v>
      </c>
      <c r="E140" s="36">
        <f>D140/C140</f>
        <v>0.006732646603379789</v>
      </c>
    </row>
    <row r="141" spans="2:5" ht="24.75">
      <c r="B141" s="43" t="s">
        <v>60</v>
      </c>
      <c r="C141" s="35">
        <f>C140+C132+C127+C116+C106</f>
        <v>2330.55</v>
      </c>
      <c r="D141" s="35">
        <f>D140+D132+D127+D116+D106</f>
        <v>46.6078</v>
      </c>
      <c r="E141" s="36">
        <f>D141/C141</f>
        <v>0.019998626933556453</v>
      </c>
    </row>
    <row r="142" spans="2:5" ht="15">
      <c r="B142" s="129" t="s">
        <v>124</v>
      </c>
      <c r="C142" s="130"/>
      <c r="D142" s="130"/>
      <c r="E142" s="131"/>
    </row>
    <row r="143" spans="2:5" ht="24.75">
      <c r="B143" s="13" t="s">
        <v>69</v>
      </c>
      <c r="C143" s="2">
        <v>0.7</v>
      </c>
      <c r="D143" s="2">
        <v>0</v>
      </c>
      <c r="E143" s="11">
        <f aca="true" t="shared" si="10" ref="E143:E156">D143/C143</f>
        <v>0</v>
      </c>
    </row>
    <row r="144" spans="2:5" ht="15">
      <c r="B144" s="19" t="s">
        <v>47</v>
      </c>
      <c r="C144" s="2">
        <v>0.7</v>
      </c>
      <c r="D144" s="2">
        <v>0</v>
      </c>
      <c r="E144" s="11">
        <f t="shared" si="10"/>
        <v>0</v>
      </c>
    </row>
    <row r="145" spans="2:5" ht="15">
      <c r="B145" s="19" t="s">
        <v>68</v>
      </c>
      <c r="C145" s="2">
        <v>6</v>
      </c>
      <c r="D145" s="2">
        <v>0</v>
      </c>
      <c r="E145" s="11">
        <f t="shared" si="10"/>
        <v>0</v>
      </c>
    </row>
    <row r="146" spans="2:5" ht="15">
      <c r="B146" s="19" t="s">
        <v>46</v>
      </c>
      <c r="C146" s="2">
        <v>30</v>
      </c>
      <c r="D146" s="2">
        <v>0</v>
      </c>
      <c r="E146" s="11">
        <f t="shared" si="10"/>
        <v>0</v>
      </c>
    </row>
    <row r="147" spans="2:5" ht="15">
      <c r="B147" s="19" t="s">
        <v>19</v>
      </c>
      <c r="C147" s="2">
        <v>64.3</v>
      </c>
      <c r="D147" s="2">
        <v>0</v>
      </c>
      <c r="E147" s="11">
        <f t="shared" si="10"/>
        <v>0</v>
      </c>
    </row>
    <row r="148" spans="2:5" ht="15">
      <c r="B148" s="19" t="s">
        <v>22</v>
      </c>
      <c r="C148" s="2">
        <v>64.3</v>
      </c>
      <c r="D148" s="2">
        <v>0</v>
      </c>
      <c r="E148" s="11">
        <f t="shared" si="10"/>
        <v>0</v>
      </c>
    </row>
    <row r="149" spans="2:5" ht="15">
      <c r="B149" s="19" t="s">
        <v>16</v>
      </c>
      <c r="C149" s="2">
        <v>64.2</v>
      </c>
      <c r="D149" s="2">
        <v>0</v>
      </c>
      <c r="E149" s="11">
        <f t="shared" si="10"/>
        <v>0</v>
      </c>
    </row>
    <row r="150" spans="2:5" ht="24.75">
      <c r="B150" s="13" t="s">
        <v>20</v>
      </c>
      <c r="C150" s="2">
        <v>44.1</v>
      </c>
      <c r="D150" s="2">
        <v>0</v>
      </c>
      <c r="E150" s="11">
        <f t="shared" si="10"/>
        <v>0</v>
      </c>
    </row>
    <row r="151" spans="2:5" ht="15">
      <c r="B151" s="13" t="s">
        <v>36</v>
      </c>
      <c r="C151" s="2">
        <v>19.8</v>
      </c>
      <c r="D151" s="2">
        <v>0</v>
      </c>
      <c r="E151" s="11">
        <f t="shared" si="10"/>
        <v>0</v>
      </c>
    </row>
    <row r="152" spans="2:5" ht="24.75">
      <c r="B152" s="13" t="s">
        <v>37</v>
      </c>
      <c r="C152" s="2">
        <v>15.3</v>
      </c>
      <c r="D152" s="2">
        <v>0</v>
      </c>
      <c r="E152" s="11">
        <f t="shared" si="10"/>
        <v>0</v>
      </c>
    </row>
    <row r="153" spans="2:5" ht="15">
      <c r="B153" s="13" t="s">
        <v>35</v>
      </c>
      <c r="C153" s="2">
        <v>14.7</v>
      </c>
      <c r="D153" s="2">
        <v>0</v>
      </c>
      <c r="E153" s="11">
        <f t="shared" si="10"/>
        <v>0</v>
      </c>
    </row>
    <row r="154" spans="2:5" ht="15">
      <c r="B154" s="13" t="s">
        <v>38</v>
      </c>
      <c r="C154" s="2">
        <v>12.9</v>
      </c>
      <c r="D154" s="2">
        <v>0</v>
      </c>
      <c r="E154" s="11">
        <f t="shared" si="10"/>
        <v>0</v>
      </c>
    </row>
    <row r="155" spans="2:5" ht="15">
      <c r="B155" s="13" t="s">
        <v>17</v>
      </c>
      <c r="C155" s="2">
        <v>1.9</v>
      </c>
      <c r="D155" s="2">
        <v>0</v>
      </c>
      <c r="E155" s="11">
        <f t="shared" si="10"/>
        <v>0</v>
      </c>
    </row>
    <row r="156" spans="2:5" ht="24.75">
      <c r="B156" s="13" t="s">
        <v>40</v>
      </c>
      <c r="C156" s="2">
        <v>2.9</v>
      </c>
      <c r="D156" s="2">
        <v>0</v>
      </c>
      <c r="E156" s="11">
        <f t="shared" si="10"/>
        <v>0</v>
      </c>
    </row>
    <row r="157" spans="2:5" ht="15">
      <c r="B157" s="39" t="s">
        <v>58</v>
      </c>
      <c r="C157" s="35">
        <f>SUM(C143:C156)</f>
        <v>341.79999999999995</v>
      </c>
      <c r="D157" s="35">
        <f>SUM(D143:D156)</f>
        <v>0</v>
      </c>
      <c r="E157" s="36">
        <f>D157/C157</f>
        <v>0</v>
      </c>
    </row>
    <row r="158" spans="2:5" ht="15">
      <c r="B158" s="126" t="s">
        <v>125</v>
      </c>
      <c r="C158" s="126"/>
      <c r="D158" s="126"/>
      <c r="E158" s="126"/>
    </row>
    <row r="159" spans="2:5" ht="15">
      <c r="B159" s="19" t="s">
        <v>19</v>
      </c>
      <c r="C159" s="2">
        <v>3.8</v>
      </c>
      <c r="D159" s="2">
        <v>0.075</v>
      </c>
      <c r="E159" s="11">
        <f>D159/C159</f>
        <v>0.019736842105263157</v>
      </c>
    </row>
    <row r="160" spans="2:5" ht="15">
      <c r="B160" s="19" t="s">
        <v>22</v>
      </c>
      <c r="C160" s="2">
        <v>4.1</v>
      </c>
      <c r="D160" s="2">
        <v>0</v>
      </c>
      <c r="E160" s="11">
        <f>D160/C160</f>
        <v>0</v>
      </c>
    </row>
    <row r="161" spans="2:5" ht="15">
      <c r="B161" s="19" t="s">
        <v>16</v>
      </c>
      <c r="C161" s="2">
        <v>3.4</v>
      </c>
      <c r="D161" s="2">
        <v>0.044</v>
      </c>
      <c r="E161" s="11">
        <f aca="true" t="shared" si="11" ref="E161:E171">D161/C161</f>
        <v>0.012941176470588235</v>
      </c>
    </row>
    <row r="162" spans="2:5" ht="15">
      <c r="B162" s="19" t="s">
        <v>49</v>
      </c>
      <c r="C162" s="2">
        <v>0.2</v>
      </c>
      <c r="D162" s="2">
        <v>0</v>
      </c>
      <c r="E162" s="11">
        <f t="shared" si="11"/>
        <v>0</v>
      </c>
    </row>
    <row r="163" spans="2:5" ht="15">
      <c r="B163" s="19" t="s">
        <v>41</v>
      </c>
      <c r="C163" s="2">
        <v>0.2</v>
      </c>
      <c r="D163" s="2">
        <v>0</v>
      </c>
      <c r="E163" s="11">
        <f t="shared" si="11"/>
        <v>0</v>
      </c>
    </row>
    <row r="164" spans="2:5" ht="24.75">
      <c r="B164" s="13" t="s">
        <v>20</v>
      </c>
      <c r="C164" s="15">
        <v>6.8</v>
      </c>
      <c r="D164" s="2">
        <v>0.013</v>
      </c>
      <c r="E164" s="11">
        <f t="shared" si="11"/>
        <v>0.0019117647058823528</v>
      </c>
    </row>
    <row r="165" spans="2:5" ht="15">
      <c r="B165" s="13" t="s">
        <v>36</v>
      </c>
      <c r="C165" s="15">
        <v>0.9</v>
      </c>
      <c r="D165" s="2">
        <v>0</v>
      </c>
      <c r="E165" s="11">
        <f t="shared" si="11"/>
        <v>0</v>
      </c>
    </row>
    <row r="166" spans="2:5" ht="15">
      <c r="B166" s="13" t="s">
        <v>126</v>
      </c>
      <c r="C166" s="15">
        <v>2.9</v>
      </c>
      <c r="D166" s="2">
        <v>0.05</v>
      </c>
      <c r="E166" s="11">
        <f t="shared" si="11"/>
        <v>0.017241379310344827</v>
      </c>
    </row>
    <row r="167" spans="2:5" ht="15">
      <c r="B167" s="13" t="s">
        <v>35</v>
      </c>
      <c r="C167" s="15">
        <v>1</v>
      </c>
      <c r="D167" s="2">
        <v>0</v>
      </c>
      <c r="E167" s="11">
        <f t="shared" si="11"/>
        <v>0</v>
      </c>
    </row>
    <row r="168" spans="2:5" ht="15">
      <c r="B168" s="13" t="s">
        <v>38</v>
      </c>
      <c r="C168" s="15">
        <v>3.9</v>
      </c>
      <c r="D168" s="2">
        <v>0</v>
      </c>
      <c r="E168" s="11">
        <f t="shared" si="11"/>
        <v>0</v>
      </c>
    </row>
    <row r="169" spans="2:5" ht="15">
      <c r="B169" s="59" t="s">
        <v>17</v>
      </c>
      <c r="C169" s="15">
        <v>0.9</v>
      </c>
      <c r="D169" s="2">
        <v>0</v>
      </c>
      <c r="E169" s="11">
        <f t="shared" si="11"/>
        <v>0</v>
      </c>
    </row>
    <row r="170" spans="2:5" ht="24">
      <c r="B170" s="59" t="s">
        <v>40</v>
      </c>
      <c r="C170" s="15">
        <v>0.55</v>
      </c>
      <c r="D170" s="2">
        <v>0</v>
      </c>
      <c r="E170" s="11">
        <f t="shared" si="11"/>
        <v>0</v>
      </c>
    </row>
    <row r="171" spans="2:5" ht="24">
      <c r="B171" s="59" t="s">
        <v>39</v>
      </c>
      <c r="C171" s="15">
        <v>0.4</v>
      </c>
      <c r="D171" s="2">
        <v>0</v>
      </c>
      <c r="E171" s="11">
        <f t="shared" si="11"/>
        <v>0</v>
      </c>
    </row>
    <row r="172" spans="2:5" ht="15">
      <c r="B172" s="39" t="s">
        <v>58</v>
      </c>
      <c r="C172" s="38">
        <f>SUM(C159:C171)</f>
        <v>29.04999999999999</v>
      </c>
      <c r="D172" s="38">
        <f>SUM(D159:D171)</f>
        <v>0.182</v>
      </c>
      <c r="E172" s="36">
        <f>D172/C172</f>
        <v>0.006265060240963858</v>
      </c>
    </row>
    <row r="173" spans="2:5" ht="15">
      <c r="B173" s="126" t="s">
        <v>127</v>
      </c>
      <c r="C173" s="126"/>
      <c r="D173" s="126"/>
      <c r="E173" s="126"/>
    </row>
    <row r="174" spans="2:5" ht="15">
      <c r="B174" s="59" t="s">
        <v>65</v>
      </c>
      <c r="C174" s="2">
        <v>3</v>
      </c>
      <c r="D174" s="2">
        <v>0</v>
      </c>
      <c r="E174" s="11">
        <f aca="true" t="shared" si="12" ref="E174:E183">D174/C174</f>
        <v>0</v>
      </c>
    </row>
    <row r="175" spans="2:5" ht="15">
      <c r="B175" s="59" t="s">
        <v>19</v>
      </c>
      <c r="C175" s="2">
        <v>1.8</v>
      </c>
      <c r="D175" s="2">
        <v>0.047</v>
      </c>
      <c r="E175" s="11">
        <f t="shared" si="12"/>
        <v>0.02611111111111111</v>
      </c>
    </row>
    <row r="176" spans="2:5" ht="15">
      <c r="B176" s="59" t="s">
        <v>22</v>
      </c>
      <c r="C176" s="2">
        <v>1.7</v>
      </c>
      <c r="D176" s="2">
        <v>0.015</v>
      </c>
      <c r="E176" s="11">
        <f t="shared" si="12"/>
        <v>0.008823529411764706</v>
      </c>
    </row>
    <row r="177" spans="2:5" ht="15">
      <c r="B177" s="59" t="s">
        <v>16</v>
      </c>
      <c r="C177" s="2">
        <v>1.2</v>
      </c>
      <c r="D177" s="2">
        <v>0</v>
      </c>
      <c r="E177" s="11">
        <f t="shared" si="12"/>
        <v>0</v>
      </c>
    </row>
    <row r="178" spans="2:5" ht="24">
      <c r="B178" s="59" t="s">
        <v>20</v>
      </c>
      <c r="C178" s="2">
        <v>0.9</v>
      </c>
      <c r="D178" s="2">
        <v>0.045</v>
      </c>
      <c r="E178" s="11">
        <f t="shared" si="12"/>
        <v>0.049999999999999996</v>
      </c>
    </row>
    <row r="179" spans="2:5" ht="15">
      <c r="B179" s="59" t="s">
        <v>36</v>
      </c>
      <c r="C179" s="2">
        <v>0.8</v>
      </c>
      <c r="D179" s="2">
        <v>0</v>
      </c>
      <c r="E179" s="11">
        <f t="shared" si="12"/>
        <v>0</v>
      </c>
    </row>
    <row r="180" spans="2:5" ht="15">
      <c r="B180" s="59" t="s">
        <v>35</v>
      </c>
      <c r="C180" s="2">
        <v>1.9</v>
      </c>
      <c r="D180" s="2">
        <v>0</v>
      </c>
      <c r="E180" s="11">
        <f t="shared" si="12"/>
        <v>0</v>
      </c>
    </row>
    <row r="181" spans="2:5" ht="15">
      <c r="B181" s="59" t="s">
        <v>38</v>
      </c>
      <c r="C181" s="2">
        <v>0.2</v>
      </c>
      <c r="D181" s="2">
        <v>0</v>
      </c>
      <c r="E181" s="11">
        <f t="shared" si="12"/>
        <v>0</v>
      </c>
    </row>
    <row r="182" spans="2:5" ht="15">
      <c r="B182" s="59" t="s">
        <v>17</v>
      </c>
      <c r="C182" s="2">
        <v>0.4</v>
      </c>
      <c r="D182" s="2">
        <v>0</v>
      </c>
      <c r="E182" s="11">
        <f t="shared" si="12"/>
        <v>0</v>
      </c>
    </row>
    <row r="183" spans="2:5" ht="24">
      <c r="B183" s="59" t="s">
        <v>40</v>
      </c>
      <c r="C183" s="2">
        <v>0.75</v>
      </c>
      <c r="D183" s="2">
        <v>0</v>
      </c>
      <c r="E183" s="11">
        <f t="shared" si="12"/>
        <v>0</v>
      </c>
    </row>
    <row r="184" spans="2:5" ht="15">
      <c r="B184" s="39" t="s">
        <v>58</v>
      </c>
      <c r="C184" s="35">
        <f>SUM(C174:C183)</f>
        <v>12.65</v>
      </c>
      <c r="D184" s="35">
        <f>SUM(D174:D183)</f>
        <v>0.107</v>
      </c>
      <c r="E184" s="36">
        <f>D184/C184</f>
        <v>0.008458498023715415</v>
      </c>
    </row>
    <row r="185" spans="2:5" ht="15">
      <c r="B185" s="126" t="s">
        <v>128</v>
      </c>
      <c r="C185" s="126"/>
      <c r="D185" s="126"/>
      <c r="E185" s="126"/>
    </row>
    <row r="186" spans="2:5" ht="36">
      <c r="B186" s="59" t="s">
        <v>129</v>
      </c>
      <c r="C186" s="2">
        <v>0.25</v>
      </c>
      <c r="D186" s="2">
        <v>0</v>
      </c>
      <c r="E186" s="11">
        <f>D186/C186</f>
        <v>0</v>
      </c>
    </row>
    <row r="187" spans="2:5" ht="15">
      <c r="B187" s="39" t="s">
        <v>58</v>
      </c>
      <c r="C187" s="38">
        <f>SUM(C186:C186)</f>
        <v>0.25</v>
      </c>
      <c r="D187" s="38">
        <f>SUM(D186:D186)</f>
        <v>0</v>
      </c>
      <c r="E187" s="36">
        <f>D187/C187</f>
        <v>0</v>
      </c>
    </row>
    <row r="188" spans="2:5" ht="15">
      <c r="B188" s="126" t="s">
        <v>145</v>
      </c>
      <c r="C188" s="126"/>
      <c r="D188" s="126"/>
      <c r="E188" s="126"/>
    </row>
    <row r="189" spans="2:5" ht="15">
      <c r="B189" s="59" t="s">
        <v>47</v>
      </c>
      <c r="C189" s="2">
        <v>5</v>
      </c>
      <c r="D189" s="2">
        <v>0</v>
      </c>
      <c r="E189" s="11">
        <f>D189/C189</f>
        <v>0</v>
      </c>
    </row>
    <row r="190" spans="2:5" ht="15">
      <c r="B190" s="59" t="s">
        <v>46</v>
      </c>
      <c r="C190" s="2">
        <v>1</v>
      </c>
      <c r="D190" s="2">
        <v>0</v>
      </c>
      <c r="E190" s="11">
        <f>D190/C190</f>
        <v>0</v>
      </c>
    </row>
    <row r="191" spans="2:5" ht="15">
      <c r="B191" s="39" t="s">
        <v>58</v>
      </c>
      <c r="C191" s="38">
        <f>SUM(C189:C190)</f>
        <v>6</v>
      </c>
      <c r="D191" s="38">
        <f>SUM(D189:D190)</f>
        <v>0</v>
      </c>
      <c r="E191" s="36">
        <f>D191/C191</f>
        <v>0</v>
      </c>
    </row>
    <row r="192" spans="2:5" ht="36.75">
      <c r="B192" s="44" t="s">
        <v>61</v>
      </c>
      <c r="C192" s="38">
        <f>C191+C187+C172+C157</f>
        <v>377.09999999999997</v>
      </c>
      <c r="D192" s="38">
        <f>D191+D187+D184+D172+D157</f>
        <v>0.289</v>
      </c>
      <c r="E192" s="36">
        <f>D192/C192</f>
        <v>0.0007663749668522939</v>
      </c>
    </row>
    <row r="193" spans="2:5" ht="15" customHeight="1">
      <c r="B193" s="127" t="s">
        <v>90</v>
      </c>
      <c r="C193" s="127"/>
      <c r="D193" s="127"/>
      <c r="E193" s="127"/>
    </row>
    <row r="194" spans="2:5" ht="15">
      <c r="B194" s="22" t="s">
        <v>50</v>
      </c>
      <c r="C194" s="1">
        <v>1.7</v>
      </c>
      <c r="D194" s="1">
        <v>0.205</v>
      </c>
      <c r="E194" s="23">
        <f aca="true" t="shared" si="13" ref="E194:E200">D194/C194</f>
        <v>0.12058823529411765</v>
      </c>
    </row>
    <row r="195" spans="2:5" ht="15">
      <c r="B195" s="22" t="s">
        <v>51</v>
      </c>
      <c r="C195" s="1">
        <v>686.6</v>
      </c>
      <c r="D195" s="1">
        <v>0</v>
      </c>
      <c r="E195" s="23">
        <f t="shared" si="13"/>
        <v>0</v>
      </c>
    </row>
    <row r="196" spans="2:5" ht="24">
      <c r="B196" s="22" t="s">
        <v>52</v>
      </c>
      <c r="C196" s="1">
        <v>1081</v>
      </c>
      <c r="D196" s="1">
        <v>3.2</v>
      </c>
      <c r="E196" s="11">
        <f t="shared" si="13"/>
        <v>0.002960222016651249</v>
      </c>
    </row>
    <row r="197" spans="2:5" ht="15">
      <c r="B197" s="22" t="s">
        <v>19</v>
      </c>
      <c r="C197" s="1">
        <v>20.2</v>
      </c>
      <c r="D197" s="1">
        <v>6.596</v>
      </c>
      <c r="E197" s="23">
        <f t="shared" si="13"/>
        <v>0.32653465346534655</v>
      </c>
    </row>
    <row r="198" spans="2:5" ht="15">
      <c r="B198" s="24" t="s">
        <v>22</v>
      </c>
      <c r="C198" s="25">
        <v>41.8</v>
      </c>
      <c r="D198" s="1">
        <v>2.062</v>
      </c>
      <c r="E198" s="23">
        <f t="shared" si="13"/>
        <v>0.049330143540669856</v>
      </c>
    </row>
    <row r="199" spans="2:5" ht="15">
      <c r="B199" s="24" t="s">
        <v>37</v>
      </c>
      <c r="C199" s="25">
        <v>41.8</v>
      </c>
      <c r="D199" s="1">
        <v>13.075</v>
      </c>
      <c r="E199" s="23">
        <f t="shared" si="13"/>
        <v>0.31279904306220097</v>
      </c>
    </row>
    <row r="200" spans="2:5" ht="15">
      <c r="B200" s="24" t="s">
        <v>36</v>
      </c>
      <c r="C200" s="25">
        <v>91.1</v>
      </c>
      <c r="D200" s="1">
        <v>13.334</v>
      </c>
      <c r="E200" s="23">
        <f t="shared" si="13"/>
        <v>0.14636663007683864</v>
      </c>
    </row>
    <row r="201" spans="2:5" ht="15">
      <c r="B201" s="24" t="s">
        <v>20</v>
      </c>
      <c r="C201" s="25">
        <v>115.9</v>
      </c>
      <c r="D201" s="1">
        <v>3.246</v>
      </c>
      <c r="E201" s="23">
        <f>D201/C201</f>
        <v>0.02800690250215703</v>
      </c>
    </row>
    <row r="202" spans="2:5" ht="15">
      <c r="B202" s="24" t="s">
        <v>130</v>
      </c>
      <c r="C202" s="25">
        <v>69.4</v>
      </c>
      <c r="D202" s="1">
        <v>0</v>
      </c>
      <c r="E202" s="23">
        <f>D202/C202</f>
        <v>0</v>
      </c>
    </row>
    <row r="203" spans="2:5" ht="15">
      <c r="B203" s="45" t="s">
        <v>58</v>
      </c>
      <c r="C203" s="46">
        <f>SUM(C194:C202)</f>
        <v>2149.5</v>
      </c>
      <c r="D203" s="46">
        <f>SUM(D194:D202)</f>
        <v>41.717999999999996</v>
      </c>
      <c r="E203" s="47">
        <f>D203/C203</f>
        <v>0.019408234473133286</v>
      </c>
    </row>
    <row r="204" spans="2:5" ht="15">
      <c r="B204" s="124" t="s">
        <v>91</v>
      </c>
      <c r="C204" s="124"/>
      <c r="D204" s="124"/>
      <c r="E204" s="124"/>
    </row>
    <row r="205" spans="2:5" ht="15">
      <c r="B205" s="26" t="s">
        <v>51</v>
      </c>
      <c r="C205" s="2">
        <v>6.8</v>
      </c>
      <c r="D205" s="2">
        <v>0</v>
      </c>
      <c r="E205" s="11">
        <f>D205/C205</f>
        <v>0</v>
      </c>
    </row>
    <row r="206" spans="2:5" ht="24">
      <c r="B206" s="22" t="s">
        <v>52</v>
      </c>
      <c r="C206" s="2">
        <v>3.8</v>
      </c>
      <c r="D206" s="2">
        <v>0</v>
      </c>
      <c r="E206" s="11">
        <f aca="true" t="shared" si="14" ref="E206:E212">D206/C206</f>
        <v>0</v>
      </c>
    </row>
    <row r="207" spans="2:5" ht="15">
      <c r="B207" s="26" t="s">
        <v>19</v>
      </c>
      <c r="C207" s="2">
        <v>1.8</v>
      </c>
      <c r="D207" s="2">
        <v>0.976</v>
      </c>
      <c r="E207" s="11">
        <f>D207/C207</f>
        <v>0.5422222222222222</v>
      </c>
    </row>
    <row r="208" spans="2:5" ht="15">
      <c r="B208" s="26" t="s">
        <v>22</v>
      </c>
      <c r="C208" s="2">
        <v>8.7</v>
      </c>
      <c r="D208" s="2">
        <v>0</v>
      </c>
      <c r="E208" s="11">
        <f>D208/C208</f>
        <v>0</v>
      </c>
    </row>
    <row r="209" spans="2:5" ht="15">
      <c r="B209" s="26" t="s">
        <v>37</v>
      </c>
      <c r="C209" s="2">
        <v>8.6</v>
      </c>
      <c r="D209" s="2">
        <v>1.229</v>
      </c>
      <c r="E209" s="11">
        <f t="shared" si="14"/>
        <v>0.14290697674418606</v>
      </c>
    </row>
    <row r="210" spans="2:5" ht="15">
      <c r="B210" s="26" t="s">
        <v>36</v>
      </c>
      <c r="C210" s="2">
        <v>3.4</v>
      </c>
      <c r="D210" s="2">
        <v>0.297</v>
      </c>
      <c r="E210" s="11">
        <f t="shared" si="14"/>
        <v>0.08735294117647059</v>
      </c>
    </row>
    <row r="211" spans="2:5" ht="15">
      <c r="B211" s="26" t="s">
        <v>20</v>
      </c>
      <c r="C211" s="2">
        <v>18.8</v>
      </c>
      <c r="D211" s="2">
        <v>0.103</v>
      </c>
      <c r="E211" s="11">
        <f t="shared" si="14"/>
        <v>0.005478723404255319</v>
      </c>
    </row>
    <row r="212" spans="2:5" ht="15">
      <c r="B212" s="26" t="s">
        <v>130</v>
      </c>
      <c r="C212" s="2">
        <v>4.8</v>
      </c>
      <c r="D212" s="2">
        <v>0</v>
      </c>
      <c r="E212" s="11">
        <f t="shared" si="14"/>
        <v>0</v>
      </c>
    </row>
    <row r="213" spans="2:5" ht="15">
      <c r="B213" s="45" t="s">
        <v>58</v>
      </c>
      <c r="C213" s="35">
        <f>SUM(C205:C212)</f>
        <v>56.7</v>
      </c>
      <c r="D213" s="35">
        <f>SUM(D205:D212)</f>
        <v>2.6050000000000004</v>
      </c>
      <c r="E213" s="36">
        <f>D213/C213</f>
        <v>0.045943562610229284</v>
      </c>
    </row>
    <row r="214" spans="2:5" ht="15">
      <c r="B214" s="124" t="s">
        <v>92</v>
      </c>
      <c r="C214" s="124"/>
      <c r="D214" s="124"/>
      <c r="E214" s="124"/>
    </row>
    <row r="215" spans="2:5" ht="15">
      <c r="B215" s="27" t="s">
        <v>35</v>
      </c>
      <c r="C215" s="2">
        <v>0.2</v>
      </c>
      <c r="D215" s="2">
        <v>0</v>
      </c>
      <c r="E215" s="11">
        <f>D215/C215</f>
        <v>0</v>
      </c>
    </row>
    <row r="216" spans="2:5" ht="15">
      <c r="B216" s="27" t="s">
        <v>51</v>
      </c>
      <c r="C216" s="2">
        <v>90</v>
      </c>
      <c r="D216" s="2">
        <v>0</v>
      </c>
      <c r="E216" s="11">
        <f aca="true" t="shared" si="15" ref="E216:E234">D216/C216</f>
        <v>0</v>
      </c>
    </row>
    <row r="217" spans="2:5" ht="24">
      <c r="B217" s="22" t="s">
        <v>52</v>
      </c>
      <c r="C217" s="2">
        <v>43</v>
      </c>
      <c r="D217" s="2">
        <v>0</v>
      </c>
      <c r="E217" s="11">
        <f t="shared" si="15"/>
        <v>0</v>
      </c>
    </row>
    <row r="218" spans="2:5" ht="15">
      <c r="B218" s="27" t="s">
        <v>19</v>
      </c>
      <c r="C218" s="2">
        <v>21.7</v>
      </c>
      <c r="D218" s="2">
        <v>0.544</v>
      </c>
      <c r="E218" s="11">
        <f t="shared" si="15"/>
        <v>0.025069124423963137</v>
      </c>
    </row>
    <row r="219" spans="2:5" ht="15">
      <c r="B219" s="27" t="s">
        <v>22</v>
      </c>
      <c r="C219" s="2">
        <v>25.5</v>
      </c>
      <c r="D219" s="2">
        <v>0</v>
      </c>
      <c r="E219" s="11">
        <f t="shared" si="15"/>
        <v>0</v>
      </c>
    </row>
    <row r="220" spans="2:5" ht="15">
      <c r="B220" s="27" t="s">
        <v>37</v>
      </c>
      <c r="C220" s="2">
        <v>14.7</v>
      </c>
      <c r="D220" s="2">
        <v>0.382</v>
      </c>
      <c r="E220" s="11">
        <f t="shared" si="15"/>
        <v>0.02598639455782313</v>
      </c>
    </row>
    <row r="221" spans="2:5" ht="15">
      <c r="B221" s="27" t="s">
        <v>36</v>
      </c>
      <c r="C221" s="2">
        <v>8.5</v>
      </c>
      <c r="D221" s="2">
        <v>0.468</v>
      </c>
      <c r="E221" s="11">
        <f t="shared" si="15"/>
        <v>0.05505882352941177</v>
      </c>
    </row>
    <row r="222" spans="2:5" ht="15">
      <c r="B222" s="27" t="s">
        <v>20</v>
      </c>
      <c r="C222" s="2">
        <v>54.5</v>
      </c>
      <c r="D222" s="2">
        <v>0.07100000000000001</v>
      </c>
      <c r="E222" s="11">
        <f t="shared" si="15"/>
        <v>0.0013027522935779817</v>
      </c>
    </row>
    <row r="223" spans="2:5" ht="15">
      <c r="B223" s="27" t="s">
        <v>130</v>
      </c>
      <c r="C223" s="2">
        <v>0.7</v>
      </c>
      <c r="D223" s="2">
        <v>0.006</v>
      </c>
      <c r="E223" s="11">
        <f t="shared" si="15"/>
        <v>0.008571428571428572</v>
      </c>
    </row>
    <row r="224" spans="2:5" ht="15">
      <c r="B224" s="45" t="s">
        <v>58</v>
      </c>
      <c r="C224" s="35">
        <f>SUM(C215:C223)</f>
        <v>258.79999999999995</v>
      </c>
      <c r="D224" s="35">
        <f>SUM(D215:D223)</f>
        <v>1.471</v>
      </c>
      <c r="E224" s="36">
        <f>D224/C224</f>
        <v>0.0056839258114374045</v>
      </c>
    </row>
    <row r="225" spans="2:5" ht="15">
      <c r="B225" s="121" t="s">
        <v>93</v>
      </c>
      <c r="C225" s="122"/>
      <c r="D225" s="122"/>
      <c r="E225" s="123"/>
    </row>
    <row r="226" spans="2:5" ht="15">
      <c r="B226" s="27" t="s">
        <v>51</v>
      </c>
      <c r="C226" s="2">
        <v>10</v>
      </c>
      <c r="D226" s="2">
        <v>0</v>
      </c>
      <c r="E226" s="11">
        <f t="shared" si="15"/>
        <v>0</v>
      </c>
    </row>
    <row r="227" spans="2:5" ht="24">
      <c r="B227" s="22" t="s">
        <v>52</v>
      </c>
      <c r="C227" s="2">
        <v>6</v>
      </c>
      <c r="D227" s="2">
        <v>0</v>
      </c>
      <c r="E227" s="11">
        <f t="shared" si="15"/>
        <v>0</v>
      </c>
    </row>
    <row r="228" spans="2:5" ht="15">
      <c r="B228" s="27" t="s">
        <v>19</v>
      </c>
      <c r="C228" s="2">
        <v>24</v>
      </c>
      <c r="D228" s="2">
        <v>7.169</v>
      </c>
      <c r="E228" s="11">
        <f t="shared" si="15"/>
        <v>0.2987083333333333</v>
      </c>
    </row>
    <row r="229" spans="2:5" ht="15">
      <c r="B229" s="27" t="s">
        <v>22</v>
      </c>
      <c r="C229" s="2">
        <v>29.1</v>
      </c>
      <c r="D229" s="2">
        <v>1.64</v>
      </c>
      <c r="E229" s="11">
        <f t="shared" si="15"/>
        <v>0.0563573883161512</v>
      </c>
    </row>
    <row r="230" spans="2:5" ht="15">
      <c r="B230" s="27" t="s">
        <v>37</v>
      </c>
      <c r="C230" s="2">
        <v>31.6</v>
      </c>
      <c r="D230" s="2">
        <v>9.313</v>
      </c>
      <c r="E230" s="11">
        <f t="shared" si="15"/>
        <v>0.2947151898734177</v>
      </c>
    </row>
    <row r="231" spans="2:5" ht="15">
      <c r="B231" s="27" t="s">
        <v>48</v>
      </c>
      <c r="C231" s="2">
        <v>43.8</v>
      </c>
      <c r="D231" s="2">
        <v>14.406</v>
      </c>
      <c r="E231" s="11">
        <f t="shared" si="15"/>
        <v>0.32890410958904115</v>
      </c>
    </row>
    <row r="232" spans="2:5" ht="15">
      <c r="B232" s="27" t="s">
        <v>36</v>
      </c>
      <c r="C232" s="2">
        <v>14.4</v>
      </c>
      <c r="D232" s="2">
        <v>1.613</v>
      </c>
      <c r="E232" s="11">
        <f t="shared" si="15"/>
        <v>0.11201388888888889</v>
      </c>
    </row>
    <row r="233" spans="2:5" ht="15">
      <c r="B233" s="27" t="s">
        <v>20</v>
      </c>
      <c r="C233" s="2">
        <v>34</v>
      </c>
      <c r="D233" s="2">
        <v>8.046</v>
      </c>
      <c r="E233" s="11">
        <f t="shared" si="15"/>
        <v>0.2366470588235294</v>
      </c>
    </row>
    <row r="234" spans="2:5" ht="15">
      <c r="B234" s="27" t="s">
        <v>131</v>
      </c>
      <c r="C234" s="2">
        <v>29.7</v>
      </c>
      <c r="D234" s="2">
        <v>0</v>
      </c>
      <c r="E234" s="11">
        <f t="shared" si="15"/>
        <v>0</v>
      </c>
    </row>
    <row r="235" spans="2:5" ht="15">
      <c r="B235" s="45" t="s">
        <v>58</v>
      </c>
      <c r="C235" s="35">
        <f>SUM(C226:C234)</f>
        <v>222.6</v>
      </c>
      <c r="D235" s="35">
        <f>SUM(D226:D234)</f>
        <v>42.187</v>
      </c>
      <c r="E235" s="36">
        <f>D235/C235</f>
        <v>0.1895193171608266</v>
      </c>
    </row>
    <row r="236" spans="2:5" ht="15">
      <c r="B236" s="121" t="s">
        <v>94</v>
      </c>
      <c r="C236" s="122"/>
      <c r="D236" s="122"/>
      <c r="E236" s="123"/>
    </row>
    <row r="237" spans="2:5" ht="15">
      <c r="B237" s="27" t="s">
        <v>50</v>
      </c>
      <c r="C237" s="2">
        <v>3.6</v>
      </c>
      <c r="D237" s="2">
        <v>0</v>
      </c>
      <c r="E237" s="11">
        <f>D237/C237</f>
        <v>0</v>
      </c>
    </row>
    <row r="238" spans="2:5" ht="36.75">
      <c r="B238" s="28" t="s">
        <v>53</v>
      </c>
      <c r="C238" s="2">
        <v>1.5</v>
      </c>
      <c r="D238" s="2">
        <v>0</v>
      </c>
      <c r="E238" s="11">
        <f aca="true" t="shared" si="16" ref="E238:E247">D238/C238</f>
        <v>0</v>
      </c>
    </row>
    <row r="239" spans="2:5" ht="15">
      <c r="B239" s="27" t="s">
        <v>35</v>
      </c>
      <c r="C239" s="2">
        <v>1.15</v>
      </c>
      <c r="D239" s="2">
        <v>0</v>
      </c>
      <c r="E239" s="11">
        <f t="shared" si="16"/>
        <v>0</v>
      </c>
    </row>
    <row r="240" spans="2:5" ht="15">
      <c r="B240" s="27" t="s">
        <v>51</v>
      </c>
      <c r="C240" s="2">
        <v>11.2</v>
      </c>
      <c r="D240" s="2">
        <v>0</v>
      </c>
      <c r="E240" s="11">
        <f t="shared" si="16"/>
        <v>0</v>
      </c>
    </row>
    <row r="241" spans="2:5" ht="24">
      <c r="B241" s="22" t="s">
        <v>52</v>
      </c>
      <c r="C241" s="2">
        <v>9.3</v>
      </c>
      <c r="D241" s="2">
        <v>0</v>
      </c>
      <c r="E241" s="11">
        <f t="shared" si="16"/>
        <v>0</v>
      </c>
    </row>
    <row r="242" spans="2:5" ht="15">
      <c r="B242" s="27" t="s">
        <v>19</v>
      </c>
      <c r="C242" s="2">
        <v>14.3</v>
      </c>
      <c r="D242" s="2">
        <v>0</v>
      </c>
      <c r="E242" s="11">
        <f t="shared" si="16"/>
        <v>0</v>
      </c>
    </row>
    <row r="243" spans="2:5" ht="15">
      <c r="B243" s="27" t="s">
        <v>22</v>
      </c>
      <c r="C243" s="2">
        <v>5.3</v>
      </c>
      <c r="D243" s="2">
        <v>0</v>
      </c>
      <c r="E243" s="11">
        <f t="shared" si="16"/>
        <v>0</v>
      </c>
    </row>
    <row r="244" spans="2:5" ht="15">
      <c r="B244" s="27" t="s">
        <v>37</v>
      </c>
      <c r="C244" s="2">
        <v>0.9</v>
      </c>
      <c r="D244" s="2">
        <v>0</v>
      </c>
      <c r="E244" s="11">
        <f t="shared" si="16"/>
        <v>0</v>
      </c>
    </row>
    <row r="245" spans="2:5" ht="15">
      <c r="B245" s="27" t="s">
        <v>36</v>
      </c>
      <c r="C245" s="2">
        <v>10.7</v>
      </c>
      <c r="D245" s="2">
        <v>0</v>
      </c>
      <c r="E245" s="11">
        <f t="shared" si="16"/>
        <v>0</v>
      </c>
    </row>
    <row r="246" spans="2:5" ht="15">
      <c r="B246" s="27" t="s">
        <v>20</v>
      </c>
      <c r="C246" s="2">
        <v>15.3</v>
      </c>
      <c r="D246" s="2">
        <v>0</v>
      </c>
      <c r="E246" s="11">
        <f t="shared" si="16"/>
        <v>0</v>
      </c>
    </row>
    <row r="247" spans="2:5" ht="15">
      <c r="B247" s="27" t="s">
        <v>131</v>
      </c>
      <c r="C247" s="2">
        <v>1.42</v>
      </c>
      <c r="D247" s="2">
        <v>0</v>
      </c>
      <c r="E247" s="11">
        <f t="shared" si="16"/>
        <v>0</v>
      </c>
    </row>
    <row r="248" spans="2:5" ht="15">
      <c r="B248" s="45" t="s">
        <v>58</v>
      </c>
      <c r="C248" s="35">
        <f>SUM(C237:C247)</f>
        <v>74.66999999999999</v>
      </c>
      <c r="D248" s="35">
        <f>SUM(D237:D247)</f>
        <v>0</v>
      </c>
      <c r="E248" s="36">
        <f>D248/C248</f>
        <v>0</v>
      </c>
    </row>
    <row r="249" spans="2:5" ht="15">
      <c r="B249" s="121" t="s">
        <v>95</v>
      </c>
      <c r="C249" s="122"/>
      <c r="D249" s="122"/>
      <c r="E249" s="123"/>
    </row>
    <row r="250" spans="2:5" ht="15">
      <c r="B250" s="27" t="s">
        <v>51</v>
      </c>
      <c r="C250" s="2">
        <v>13.6</v>
      </c>
      <c r="D250" s="2">
        <v>0</v>
      </c>
      <c r="E250" s="11">
        <f>D250/C250</f>
        <v>0</v>
      </c>
    </row>
    <row r="251" spans="2:5" ht="24">
      <c r="B251" s="22" t="s">
        <v>52</v>
      </c>
      <c r="C251" s="2">
        <v>2.3</v>
      </c>
      <c r="D251" s="2">
        <v>0</v>
      </c>
      <c r="E251" s="11">
        <f aca="true" t="shared" si="17" ref="E251:E257">D251/C251</f>
        <v>0</v>
      </c>
    </row>
    <row r="252" spans="2:5" ht="15">
      <c r="B252" s="27" t="s">
        <v>19</v>
      </c>
      <c r="C252" s="2">
        <v>9.3</v>
      </c>
      <c r="D252" s="2">
        <v>2.144</v>
      </c>
      <c r="E252" s="11">
        <f t="shared" si="17"/>
        <v>0.23053763440860214</v>
      </c>
    </row>
    <row r="253" spans="2:5" ht="15">
      <c r="B253" s="27" t="s">
        <v>22</v>
      </c>
      <c r="C253" s="2">
        <v>12.1</v>
      </c>
      <c r="D253" s="2">
        <v>0</v>
      </c>
      <c r="E253" s="11">
        <f t="shared" si="17"/>
        <v>0</v>
      </c>
    </row>
    <row r="254" spans="2:5" ht="15">
      <c r="B254" s="27" t="s">
        <v>37</v>
      </c>
      <c r="C254" s="2">
        <v>34.3</v>
      </c>
      <c r="D254" s="2">
        <v>3.4560000000000004</v>
      </c>
      <c r="E254" s="11">
        <f t="shared" si="17"/>
        <v>0.10075801749271139</v>
      </c>
    </row>
    <row r="255" spans="2:5" ht="15">
      <c r="B255" s="27" t="s">
        <v>36</v>
      </c>
      <c r="C255" s="2">
        <v>5.7</v>
      </c>
      <c r="D255" s="2">
        <v>1.826</v>
      </c>
      <c r="E255" s="11">
        <f t="shared" si="17"/>
        <v>0.32035087719298244</v>
      </c>
    </row>
    <row r="256" spans="2:5" ht="15">
      <c r="B256" s="27" t="s">
        <v>20</v>
      </c>
      <c r="C256" s="2">
        <v>19</v>
      </c>
      <c r="D256" s="2">
        <v>0.794</v>
      </c>
      <c r="E256" s="11">
        <f t="shared" si="17"/>
        <v>0.04178947368421053</v>
      </c>
    </row>
    <row r="257" spans="2:5" ht="15">
      <c r="B257" s="27" t="s">
        <v>131</v>
      </c>
      <c r="C257" s="2">
        <v>1.2</v>
      </c>
      <c r="D257" s="2">
        <v>0.19400000000000003</v>
      </c>
      <c r="E257" s="11">
        <f t="shared" si="17"/>
        <v>0.1616666666666667</v>
      </c>
    </row>
    <row r="258" spans="2:5" ht="15">
      <c r="B258" s="45" t="s">
        <v>58</v>
      </c>
      <c r="C258" s="35">
        <f>SUM(C250:C257)</f>
        <v>97.5</v>
      </c>
      <c r="D258" s="35">
        <f>SUM(D250:D257)</f>
        <v>8.414000000000001</v>
      </c>
      <c r="E258" s="36">
        <f>D258/C258</f>
        <v>0.08629743589743591</v>
      </c>
    </row>
    <row r="259" spans="2:5" ht="15">
      <c r="B259" s="121" t="s">
        <v>96</v>
      </c>
      <c r="C259" s="122"/>
      <c r="D259" s="122"/>
      <c r="E259" s="123"/>
    </row>
    <row r="260" spans="2:5" ht="15">
      <c r="B260" s="27" t="s">
        <v>51</v>
      </c>
      <c r="C260" s="2">
        <v>18.7</v>
      </c>
      <c r="D260" s="2">
        <v>0</v>
      </c>
      <c r="E260" s="11">
        <f aca="true" t="shared" si="18" ref="E260:E267">D260/C260</f>
        <v>0</v>
      </c>
    </row>
    <row r="261" spans="2:5" ht="24">
      <c r="B261" s="22" t="s">
        <v>52</v>
      </c>
      <c r="C261" s="2">
        <v>4.3</v>
      </c>
      <c r="D261" s="2">
        <v>0</v>
      </c>
      <c r="E261" s="11">
        <f t="shared" si="18"/>
        <v>0</v>
      </c>
    </row>
    <row r="262" spans="2:5" ht="15">
      <c r="B262" s="27" t="s">
        <v>19</v>
      </c>
      <c r="C262" s="2">
        <v>1.6</v>
      </c>
      <c r="D262" s="2">
        <v>0</v>
      </c>
      <c r="E262" s="11">
        <f t="shared" si="18"/>
        <v>0</v>
      </c>
    </row>
    <row r="263" spans="2:5" ht="15">
      <c r="B263" s="27" t="s">
        <v>22</v>
      </c>
      <c r="C263" s="2">
        <v>6.4</v>
      </c>
      <c r="D263" s="2">
        <v>0</v>
      </c>
      <c r="E263" s="11">
        <f t="shared" si="18"/>
        <v>0</v>
      </c>
    </row>
    <row r="264" spans="2:5" ht="15">
      <c r="B264" s="27" t="s">
        <v>37</v>
      </c>
      <c r="C264" s="2">
        <v>0.9</v>
      </c>
      <c r="D264" s="2">
        <v>0</v>
      </c>
      <c r="E264" s="11">
        <f t="shared" si="18"/>
        <v>0</v>
      </c>
    </row>
    <row r="265" spans="2:5" ht="15">
      <c r="B265" s="27" t="s">
        <v>36</v>
      </c>
      <c r="C265" s="2">
        <v>1.7</v>
      </c>
      <c r="D265" s="2">
        <v>0</v>
      </c>
      <c r="E265" s="11">
        <f t="shared" si="18"/>
        <v>0</v>
      </c>
    </row>
    <row r="266" spans="2:5" ht="15">
      <c r="B266" s="27" t="s">
        <v>20</v>
      </c>
      <c r="C266" s="2">
        <v>8.4</v>
      </c>
      <c r="D266" s="2">
        <v>0</v>
      </c>
      <c r="E266" s="11">
        <f t="shared" si="18"/>
        <v>0</v>
      </c>
    </row>
    <row r="267" spans="2:5" ht="15">
      <c r="B267" s="27" t="s">
        <v>131</v>
      </c>
      <c r="C267" s="2">
        <v>1.4</v>
      </c>
      <c r="D267" s="2">
        <v>0</v>
      </c>
      <c r="E267" s="11">
        <f t="shared" si="18"/>
        <v>0</v>
      </c>
    </row>
    <row r="268" spans="2:5" ht="15">
      <c r="B268" s="45" t="s">
        <v>58</v>
      </c>
      <c r="C268" s="35">
        <f>SUM(C260:C267)</f>
        <v>43.4</v>
      </c>
      <c r="D268" s="35">
        <f>SUM(D260:D267)</f>
        <v>0</v>
      </c>
      <c r="E268" s="36">
        <f>D268/C268</f>
        <v>0</v>
      </c>
    </row>
    <row r="269" spans="2:5" ht="15">
      <c r="B269" s="121" t="s">
        <v>97</v>
      </c>
      <c r="C269" s="122"/>
      <c r="D269" s="122"/>
      <c r="E269" s="123"/>
    </row>
    <row r="270" spans="2:5" ht="15">
      <c r="B270" s="27" t="s">
        <v>51</v>
      </c>
      <c r="C270" s="2">
        <v>12.3</v>
      </c>
      <c r="D270" s="2">
        <v>0</v>
      </c>
      <c r="E270" s="11">
        <f>D270/C270</f>
        <v>0</v>
      </c>
    </row>
    <row r="271" spans="2:5" ht="24">
      <c r="B271" s="22" t="s">
        <v>52</v>
      </c>
      <c r="C271" s="2">
        <v>4.5</v>
      </c>
      <c r="D271" s="2">
        <v>0</v>
      </c>
      <c r="E271" s="11">
        <f aca="true" t="shared" si="19" ref="E271:E276">D271/C271</f>
        <v>0</v>
      </c>
    </row>
    <row r="272" spans="2:5" ht="15">
      <c r="B272" s="27" t="s">
        <v>19</v>
      </c>
      <c r="C272" s="2">
        <v>5.8</v>
      </c>
      <c r="D272" s="2">
        <v>0</v>
      </c>
      <c r="E272" s="11">
        <f t="shared" si="19"/>
        <v>0</v>
      </c>
    </row>
    <row r="273" spans="2:5" ht="15">
      <c r="B273" s="27" t="s">
        <v>22</v>
      </c>
      <c r="C273" s="2">
        <v>14.3</v>
      </c>
      <c r="D273" s="2">
        <v>0</v>
      </c>
      <c r="E273" s="11">
        <f t="shared" si="19"/>
        <v>0</v>
      </c>
    </row>
    <row r="274" spans="2:5" ht="15">
      <c r="B274" s="27" t="s">
        <v>36</v>
      </c>
      <c r="C274" s="2">
        <v>1</v>
      </c>
      <c r="D274" s="2">
        <v>0</v>
      </c>
      <c r="E274" s="11">
        <f t="shared" si="19"/>
        <v>0</v>
      </c>
    </row>
    <row r="275" spans="2:5" ht="15">
      <c r="B275" s="27" t="s">
        <v>20</v>
      </c>
      <c r="C275" s="2">
        <v>10.3</v>
      </c>
      <c r="D275" s="2">
        <v>0</v>
      </c>
      <c r="E275" s="11">
        <f t="shared" si="19"/>
        <v>0</v>
      </c>
    </row>
    <row r="276" spans="2:5" ht="15">
      <c r="B276" s="27" t="s">
        <v>131</v>
      </c>
      <c r="C276" s="2">
        <v>0.92</v>
      </c>
      <c r="D276" s="2">
        <v>0</v>
      </c>
      <c r="E276" s="11">
        <f t="shared" si="19"/>
        <v>0</v>
      </c>
    </row>
    <row r="277" spans="2:5" ht="15">
      <c r="B277" s="45" t="s">
        <v>58</v>
      </c>
      <c r="C277" s="35">
        <f>SUM(C270:C276)</f>
        <v>49.120000000000005</v>
      </c>
      <c r="D277" s="35">
        <f>SUM(D270:D276)</f>
        <v>0</v>
      </c>
      <c r="E277" s="36">
        <f>D277/C277</f>
        <v>0</v>
      </c>
    </row>
    <row r="278" spans="2:5" ht="15">
      <c r="B278" s="121" t="s">
        <v>98</v>
      </c>
      <c r="C278" s="122"/>
      <c r="D278" s="122"/>
      <c r="E278" s="123"/>
    </row>
    <row r="279" spans="2:5" ht="15">
      <c r="B279" s="27" t="s">
        <v>51</v>
      </c>
      <c r="C279" s="2">
        <v>12.5</v>
      </c>
      <c r="D279" s="2">
        <v>0</v>
      </c>
      <c r="E279" s="11">
        <f>D279/C279</f>
        <v>0</v>
      </c>
    </row>
    <row r="280" spans="2:5" ht="24">
      <c r="B280" s="22" t="s">
        <v>52</v>
      </c>
      <c r="C280" s="2">
        <v>0.1</v>
      </c>
      <c r="D280" s="2">
        <v>0</v>
      </c>
      <c r="E280" s="11">
        <f aca="true" t="shared" si="20" ref="E280:E285">D280/C280</f>
        <v>0</v>
      </c>
    </row>
    <row r="281" spans="2:5" ht="15">
      <c r="B281" s="27" t="s">
        <v>19</v>
      </c>
      <c r="C281" s="2">
        <v>2.2</v>
      </c>
      <c r="D281" s="2">
        <v>0.446</v>
      </c>
      <c r="E281" s="11">
        <f t="shared" si="20"/>
        <v>0.20272727272727273</v>
      </c>
    </row>
    <row r="282" spans="2:5" ht="15">
      <c r="B282" s="27" t="s">
        <v>22</v>
      </c>
      <c r="C282" s="2">
        <v>3.5</v>
      </c>
      <c r="D282" s="2">
        <v>0.04</v>
      </c>
      <c r="E282" s="11">
        <f t="shared" si="20"/>
        <v>0.011428571428571429</v>
      </c>
    </row>
    <row r="283" spans="2:5" ht="15">
      <c r="B283" s="27" t="s">
        <v>37</v>
      </c>
      <c r="C283" s="2">
        <v>2.5</v>
      </c>
      <c r="D283" s="2">
        <v>0.25699999999999995</v>
      </c>
      <c r="E283" s="11">
        <f t="shared" si="20"/>
        <v>0.10279999999999997</v>
      </c>
    </row>
    <row r="284" spans="2:5" ht="15">
      <c r="B284" s="27" t="s">
        <v>36</v>
      </c>
      <c r="C284" s="2">
        <v>0.5</v>
      </c>
      <c r="D284" s="2">
        <v>0.039</v>
      </c>
      <c r="E284" s="11">
        <f t="shared" si="20"/>
        <v>0.078</v>
      </c>
    </row>
    <row r="285" spans="2:5" ht="15">
      <c r="B285" s="27" t="s">
        <v>20</v>
      </c>
      <c r="C285" s="2">
        <v>3.95</v>
      </c>
      <c r="D285" s="2">
        <v>0.222</v>
      </c>
      <c r="E285" s="11">
        <f t="shared" si="20"/>
        <v>0.05620253164556962</v>
      </c>
    </row>
    <row r="286" spans="2:5" ht="15">
      <c r="B286" s="45" t="s">
        <v>58</v>
      </c>
      <c r="C286" s="35">
        <f>SUM(C279:C285)</f>
        <v>25.25</v>
      </c>
      <c r="D286" s="35">
        <f>SUM(D279:D285)</f>
        <v>1.004</v>
      </c>
      <c r="E286" s="36">
        <f>D286/C286</f>
        <v>0.03976237623762376</v>
      </c>
    </row>
    <row r="287" spans="2:5" ht="15">
      <c r="B287" s="121" t="s">
        <v>99</v>
      </c>
      <c r="C287" s="122"/>
      <c r="D287" s="122"/>
      <c r="E287" s="123"/>
    </row>
    <row r="288" spans="2:5" ht="15">
      <c r="B288" s="27" t="s">
        <v>51</v>
      </c>
      <c r="C288" s="2">
        <v>26.4</v>
      </c>
      <c r="D288" s="2">
        <v>0</v>
      </c>
      <c r="E288" s="11">
        <f>D288/C288</f>
        <v>0</v>
      </c>
    </row>
    <row r="289" spans="2:5" ht="24">
      <c r="B289" s="22" t="s">
        <v>52</v>
      </c>
      <c r="C289" s="2">
        <v>19.5</v>
      </c>
      <c r="D289" s="2">
        <v>0</v>
      </c>
      <c r="E289" s="11">
        <f aca="true" t="shared" si="21" ref="E289:E295">D289/C289</f>
        <v>0</v>
      </c>
    </row>
    <row r="290" spans="2:5" ht="15">
      <c r="B290" s="27" t="s">
        <v>19</v>
      </c>
      <c r="C290" s="2">
        <v>2.4</v>
      </c>
      <c r="D290" s="2">
        <v>0.083</v>
      </c>
      <c r="E290" s="11">
        <f>D290/C290</f>
        <v>0.034583333333333334</v>
      </c>
    </row>
    <row r="291" spans="2:5" ht="15">
      <c r="B291" s="27" t="s">
        <v>22</v>
      </c>
      <c r="C291" s="2">
        <v>2.5</v>
      </c>
      <c r="D291" s="2">
        <v>0.047</v>
      </c>
      <c r="E291" s="11">
        <f>D291/C291</f>
        <v>0.0188</v>
      </c>
    </row>
    <row r="292" spans="2:5" ht="15">
      <c r="B292" s="27" t="s">
        <v>37</v>
      </c>
      <c r="C292" s="2">
        <v>4.5</v>
      </c>
      <c r="D292" s="2">
        <v>0.152</v>
      </c>
      <c r="E292" s="11">
        <f t="shared" si="21"/>
        <v>0.033777777777777775</v>
      </c>
    </row>
    <row r="293" spans="2:5" ht="15">
      <c r="B293" s="27" t="s">
        <v>36</v>
      </c>
      <c r="C293" s="2">
        <v>0.95</v>
      </c>
      <c r="D293" s="2">
        <v>0.082</v>
      </c>
      <c r="E293" s="11">
        <f t="shared" si="21"/>
        <v>0.08631578947368422</v>
      </c>
    </row>
    <row r="294" spans="2:5" ht="15">
      <c r="B294" s="27" t="s">
        <v>20</v>
      </c>
      <c r="C294" s="2">
        <v>9</v>
      </c>
      <c r="D294" s="2">
        <v>0.07</v>
      </c>
      <c r="E294" s="11">
        <f t="shared" si="21"/>
        <v>0.007777777777777778</v>
      </c>
    </row>
    <row r="295" spans="2:5" ht="15">
      <c r="B295" s="27" t="s">
        <v>131</v>
      </c>
      <c r="C295" s="2">
        <v>0.47</v>
      </c>
      <c r="D295" s="2">
        <v>0.002</v>
      </c>
      <c r="E295" s="11">
        <f t="shared" si="21"/>
        <v>0.00425531914893617</v>
      </c>
    </row>
    <row r="296" spans="2:5" ht="15">
      <c r="B296" s="45" t="s">
        <v>58</v>
      </c>
      <c r="C296" s="35">
        <f>SUM(C288:C295)</f>
        <v>65.72</v>
      </c>
      <c r="D296" s="35">
        <f>SUM(D288:D295)</f>
        <v>0.43600000000000005</v>
      </c>
      <c r="E296" s="36">
        <f>D296/C296</f>
        <v>0.006634205721241632</v>
      </c>
    </row>
    <row r="297" spans="2:5" ht="15">
      <c r="B297" s="121" t="s">
        <v>100</v>
      </c>
      <c r="C297" s="122"/>
      <c r="D297" s="122"/>
      <c r="E297" s="123"/>
    </row>
    <row r="298" spans="2:5" ht="15">
      <c r="B298" s="27" t="s">
        <v>34</v>
      </c>
      <c r="C298" s="2">
        <v>40</v>
      </c>
      <c r="D298" s="2">
        <v>0.929</v>
      </c>
      <c r="E298" s="11">
        <f>D298/C298</f>
        <v>0.023225000000000003</v>
      </c>
    </row>
    <row r="299" spans="2:5" ht="15">
      <c r="B299" s="121" t="s">
        <v>106</v>
      </c>
      <c r="C299" s="122"/>
      <c r="D299" s="122"/>
      <c r="E299" s="123"/>
    </row>
    <row r="300" spans="2:5" ht="15">
      <c r="B300" s="27" t="s">
        <v>34</v>
      </c>
      <c r="C300" s="2">
        <v>10</v>
      </c>
      <c r="D300" s="2">
        <v>0</v>
      </c>
      <c r="E300" s="11">
        <f>D300/C300</f>
        <v>0</v>
      </c>
    </row>
    <row r="301" spans="2:5" ht="36.75">
      <c r="B301" s="48" t="s">
        <v>62</v>
      </c>
      <c r="C301" s="35">
        <f>C300+C296+C286+C277+C268+C258+C248+C235+C224+C213+C203+C298</f>
        <v>3093.26</v>
      </c>
      <c r="D301" s="35">
        <f>D300+D296+D286+D277+D268+D258+D248+D235+D224+D213+D203+D298</f>
        <v>98.76400000000001</v>
      </c>
      <c r="E301" s="36">
        <f>D301/C301</f>
        <v>0.031928774173525666</v>
      </c>
    </row>
    <row r="302" spans="2:5" ht="15" customHeight="1">
      <c r="B302" s="135" t="s">
        <v>70</v>
      </c>
      <c r="C302" s="136"/>
      <c r="D302" s="136"/>
      <c r="E302" s="137"/>
    </row>
    <row r="303" spans="2:5" ht="15">
      <c r="B303" s="29" t="s">
        <v>50</v>
      </c>
      <c r="C303" s="53">
        <v>0.7</v>
      </c>
      <c r="D303" s="53">
        <v>0</v>
      </c>
      <c r="E303" s="54">
        <f>D303/C303</f>
        <v>0</v>
      </c>
    </row>
    <row r="304" spans="2:5" ht="15">
      <c r="B304" s="29" t="s">
        <v>46</v>
      </c>
      <c r="C304" s="53">
        <v>250</v>
      </c>
      <c r="D304" s="53">
        <v>0.007</v>
      </c>
      <c r="E304" s="54">
        <f aca="true" t="shared" si="22" ref="E304:E312">D304/C304</f>
        <v>2.8E-05</v>
      </c>
    </row>
    <row r="305" spans="2:5" ht="24.75">
      <c r="B305" s="29" t="s">
        <v>52</v>
      </c>
      <c r="C305" s="53">
        <v>450</v>
      </c>
      <c r="D305" s="53">
        <v>51.745</v>
      </c>
      <c r="E305" s="54">
        <f t="shared" si="22"/>
        <v>0.11498888888888888</v>
      </c>
    </row>
    <row r="306" spans="2:5" ht="24.75">
      <c r="B306" s="29" t="s">
        <v>37</v>
      </c>
      <c r="C306" s="53">
        <v>14</v>
      </c>
      <c r="D306" s="53">
        <v>0.992</v>
      </c>
      <c r="E306" s="54">
        <f t="shared" si="22"/>
        <v>0.07085714285714285</v>
      </c>
    </row>
    <row r="307" spans="2:5" ht="15">
      <c r="B307" s="29" t="s">
        <v>22</v>
      </c>
      <c r="C307" s="53">
        <v>13</v>
      </c>
      <c r="D307" s="53">
        <v>0</v>
      </c>
      <c r="E307" s="54">
        <f t="shared" si="22"/>
        <v>0</v>
      </c>
    </row>
    <row r="308" spans="2:5" ht="24.75">
      <c r="B308" s="29" t="s">
        <v>20</v>
      </c>
      <c r="C308" s="53">
        <v>20</v>
      </c>
      <c r="D308" s="53">
        <v>0.015</v>
      </c>
      <c r="E308" s="54">
        <f t="shared" si="22"/>
        <v>0.00075</v>
      </c>
    </row>
    <row r="309" spans="2:5" ht="24.75">
      <c r="B309" s="29" t="s">
        <v>40</v>
      </c>
      <c r="C309" s="53">
        <v>11</v>
      </c>
      <c r="D309" s="53">
        <v>0</v>
      </c>
      <c r="E309" s="54">
        <f t="shared" si="22"/>
        <v>0</v>
      </c>
    </row>
    <row r="310" spans="2:5" ht="15">
      <c r="B310" s="29" t="s">
        <v>19</v>
      </c>
      <c r="C310" s="53">
        <v>6</v>
      </c>
      <c r="D310" s="53">
        <v>0.045</v>
      </c>
      <c r="E310" s="54">
        <f t="shared" si="22"/>
        <v>0.0075</v>
      </c>
    </row>
    <row r="311" spans="2:5" ht="15">
      <c r="B311" s="29" t="s">
        <v>36</v>
      </c>
      <c r="C311" s="53">
        <v>20</v>
      </c>
      <c r="D311" s="53">
        <v>1.083</v>
      </c>
      <c r="E311" s="54">
        <f t="shared" si="22"/>
        <v>0.05415</v>
      </c>
    </row>
    <row r="312" spans="2:5" ht="24.75">
      <c r="B312" s="29" t="s">
        <v>113</v>
      </c>
      <c r="C312" s="53">
        <v>2</v>
      </c>
      <c r="D312" s="53">
        <v>0</v>
      </c>
      <c r="E312" s="54">
        <f t="shared" si="22"/>
        <v>0</v>
      </c>
    </row>
    <row r="313" spans="2:5" ht="15">
      <c r="B313" s="51" t="s">
        <v>58</v>
      </c>
      <c r="C313" s="35">
        <f>SUM(C303:C312)</f>
        <v>786.7</v>
      </c>
      <c r="D313" s="35">
        <f>SUM(D303:D312)</f>
        <v>53.88699999999999</v>
      </c>
      <c r="E313" s="55">
        <f>D313/C313</f>
        <v>0.06849752129147069</v>
      </c>
    </row>
    <row r="314" spans="2:5" ht="15" customHeight="1">
      <c r="B314" s="135" t="s">
        <v>71</v>
      </c>
      <c r="C314" s="138"/>
      <c r="D314" s="138"/>
      <c r="E314" s="139"/>
    </row>
    <row r="315" spans="2:5" ht="15">
      <c r="B315" s="29" t="s">
        <v>46</v>
      </c>
      <c r="C315" s="2">
        <v>5.95</v>
      </c>
      <c r="D315" s="2">
        <v>0.004</v>
      </c>
      <c r="E315" s="54">
        <f>D315/C315</f>
        <v>0.0006722689075630252</v>
      </c>
    </row>
    <row r="316" spans="2:5" ht="60">
      <c r="B316" s="17" t="s">
        <v>72</v>
      </c>
      <c r="C316" s="2">
        <v>199.95</v>
      </c>
      <c r="D316" s="2">
        <v>90.852</v>
      </c>
      <c r="E316" s="63">
        <f aca="true" t="shared" si="23" ref="E316:E329">D316/C316</f>
        <v>0.45437359339834965</v>
      </c>
    </row>
    <row r="317" spans="2:5" ht="24.75">
      <c r="B317" s="29" t="s">
        <v>37</v>
      </c>
      <c r="C317" s="2">
        <v>273.8</v>
      </c>
      <c r="D317" s="2">
        <v>143.357</v>
      </c>
      <c r="E317" s="54">
        <f t="shared" si="23"/>
        <v>0.5235829072315559</v>
      </c>
    </row>
    <row r="318" spans="2:5" ht="15">
      <c r="B318" s="29" t="s">
        <v>22</v>
      </c>
      <c r="C318" s="2">
        <v>77.8</v>
      </c>
      <c r="D318" s="2">
        <v>3.256</v>
      </c>
      <c r="E318" s="54">
        <f t="shared" si="23"/>
        <v>0.04185089974293059</v>
      </c>
    </row>
    <row r="319" spans="2:5" ht="15">
      <c r="B319" s="29" t="s">
        <v>16</v>
      </c>
      <c r="C319" s="2">
        <v>4.98</v>
      </c>
      <c r="D319" s="2">
        <v>0</v>
      </c>
      <c r="E319" s="54">
        <f t="shared" si="23"/>
        <v>0</v>
      </c>
    </row>
    <row r="320" spans="2:5" ht="24.75">
      <c r="B320" s="29" t="s">
        <v>75</v>
      </c>
      <c r="C320" s="2">
        <v>165.5</v>
      </c>
      <c r="D320" s="2">
        <v>8.506</v>
      </c>
      <c r="E320" s="54">
        <f t="shared" si="23"/>
        <v>0.05139577039274924</v>
      </c>
    </row>
    <row r="321" spans="2:5" ht="15">
      <c r="B321" s="29" t="s">
        <v>48</v>
      </c>
      <c r="C321" s="2">
        <v>4.95</v>
      </c>
      <c r="D321" s="2">
        <v>0.155</v>
      </c>
      <c r="E321" s="54">
        <f t="shared" si="23"/>
        <v>0.031313131313131314</v>
      </c>
    </row>
    <row r="322" spans="2:5" ht="15">
      <c r="B322" s="29" t="s">
        <v>49</v>
      </c>
      <c r="C322" s="2">
        <v>17.95</v>
      </c>
      <c r="D322" s="2">
        <v>3.189</v>
      </c>
      <c r="E322" s="54">
        <f t="shared" si="23"/>
        <v>0.17766016713091923</v>
      </c>
    </row>
    <row r="323" spans="2:5" ht="15">
      <c r="B323" s="29" t="s">
        <v>146</v>
      </c>
      <c r="C323" s="2">
        <v>4.98</v>
      </c>
      <c r="D323" s="2">
        <v>0</v>
      </c>
      <c r="E323" s="54">
        <f t="shared" si="23"/>
        <v>0</v>
      </c>
    </row>
    <row r="324" spans="2:5" ht="24.75">
      <c r="B324" s="29" t="s">
        <v>20</v>
      </c>
      <c r="C324" s="2">
        <v>85.8</v>
      </c>
      <c r="D324" s="2">
        <v>4.013</v>
      </c>
      <c r="E324" s="54">
        <f t="shared" si="23"/>
        <v>0.04677156177156177</v>
      </c>
    </row>
    <row r="325" spans="2:5" ht="15">
      <c r="B325" s="29" t="s">
        <v>78</v>
      </c>
      <c r="C325" s="2">
        <v>75.7</v>
      </c>
      <c r="D325" s="2">
        <v>9.991</v>
      </c>
      <c r="E325" s="54">
        <f t="shared" si="23"/>
        <v>0.13198150594451782</v>
      </c>
    </row>
    <row r="326" spans="2:5" ht="24.75">
      <c r="B326" s="29" t="s">
        <v>40</v>
      </c>
      <c r="C326" s="2">
        <v>119.9</v>
      </c>
      <c r="D326" s="2">
        <v>0.327</v>
      </c>
      <c r="E326" s="54">
        <f t="shared" si="23"/>
        <v>0.002727272727272727</v>
      </c>
    </row>
    <row r="327" spans="2:5" ht="15">
      <c r="B327" s="29" t="s">
        <v>19</v>
      </c>
      <c r="C327" s="2">
        <v>49.8</v>
      </c>
      <c r="D327" s="2">
        <v>11.843</v>
      </c>
      <c r="E327" s="54">
        <f t="shared" si="23"/>
        <v>0.23781124497991968</v>
      </c>
    </row>
    <row r="328" spans="2:5" ht="15">
      <c r="B328" s="29" t="s">
        <v>36</v>
      </c>
      <c r="C328" s="2">
        <v>4.95</v>
      </c>
      <c r="D328" s="2">
        <v>0.351</v>
      </c>
      <c r="E328" s="54">
        <f t="shared" si="23"/>
        <v>0.07090909090909091</v>
      </c>
    </row>
    <row r="329" spans="2:5" ht="15">
      <c r="B329" s="29" t="s">
        <v>131</v>
      </c>
      <c r="C329" s="2">
        <v>6.89</v>
      </c>
      <c r="D329" s="2">
        <v>0.085</v>
      </c>
      <c r="E329" s="54">
        <f t="shared" si="23"/>
        <v>0.012336719883889697</v>
      </c>
    </row>
    <row r="330" spans="2:5" ht="15">
      <c r="B330" s="51" t="s">
        <v>58</v>
      </c>
      <c r="C330" s="35">
        <f>SUM(C315:C329)</f>
        <v>1098.9000000000003</v>
      </c>
      <c r="D330" s="35">
        <f>SUM(D315:D329)</f>
        <v>275.92900000000003</v>
      </c>
      <c r="E330" s="55">
        <f>D330/C330</f>
        <v>0.25109564109564103</v>
      </c>
    </row>
    <row r="331" spans="2:5" ht="15" customHeight="1">
      <c r="B331" s="135" t="s">
        <v>79</v>
      </c>
      <c r="C331" s="138"/>
      <c r="D331" s="138"/>
      <c r="E331" s="139"/>
    </row>
    <row r="332" spans="2:5" ht="24.75">
      <c r="B332" s="29" t="s">
        <v>37</v>
      </c>
      <c r="C332" s="2">
        <v>135</v>
      </c>
      <c r="D332" s="2">
        <v>19.656</v>
      </c>
      <c r="E332" s="54">
        <f>D332/C332</f>
        <v>0.14559999999999998</v>
      </c>
    </row>
    <row r="333" spans="2:5" ht="15">
      <c r="B333" s="29" t="s">
        <v>22</v>
      </c>
      <c r="C333" s="2">
        <v>68.25</v>
      </c>
      <c r="D333" s="2">
        <v>2.23</v>
      </c>
      <c r="E333" s="54">
        <f aca="true" t="shared" si="24" ref="E333:E342">D333/C333</f>
        <v>0.03267399267399267</v>
      </c>
    </row>
    <row r="334" spans="2:5" ht="15">
      <c r="B334" s="29" t="s">
        <v>74</v>
      </c>
      <c r="C334" s="2">
        <v>1</v>
      </c>
      <c r="D334" s="2">
        <v>0</v>
      </c>
      <c r="E334" s="54">
        <f t="shared" si="24"/>
        <v>0</v>
      </c>
    </row>
    <row r="335" spans="2:5" ht="15">
      <c r="B335" s="29" t="s">
        <v>16</v>
      </c>
      <c r="C335" s="2">
        <v>8.85</v>
      </c>
      <c r="D335" s="2">
        <v>0.09</v>
      </c>
      <c r="E335" s="54">
        <f t="shared" si="24"/>
        <v>0.010169491525423728</v>
      </c>
    </row>
    <row r="336" spans="2:5" ht="15">
      <c r="B336" s="29" t="s">
        <v>49</v>
      </c>
      <c r="C336" s="2">
        <v>4.99</v>
      </c>
      <c r="D336" s="2">
        <v>0.076</v>
      </c>
      <c r="E336" s="54">
        <f t="shared" si="24"/>
        <v>0.015230460921843686</v>
      </c>
    </row>
    <row r="337" spans="2:5" ht="15">
      <c r="B337" s="29" t="s">
        <v>17</v>
      </c>
      <c r="C337" s="2">
        <v>1</v>
      </c>
      <c r="D337" s="2">
        <v>0</v>
      </c>
      <c r="E337" s="54">
        <f t="shared" si="24"/>
        <v>0</v>
      </c>
    </row>
    <row r="338" spans="2:5" ht="24.75">
      <c r="B338" s="29" t="s">
        <v>20</v>
      </c>
      <c r="C338" s="2">
        <v>63.5</v>
      </c>
      <c r="D338" s="2">
        <v>0.502</v>
      </c>
      <c r="E338" s="54">
        <f t="shared" si="24"/>
        <v>0.007905511811023622</v>
      </c>
    </row>
    <row r="339" spans="2:5" ht="24.75">
      <c r="B339" s="29" t="s">
        <v>40</v>
      </c>
      <c r="C339" s="2">
        <v>19.95</v>
      </c>
      <c r="D339" s="2">
        <v>0</v>
      </c>
      <c r="E339" s="54">
        <f>D339/C339</f>
        <v>0</v>
      </c>
    </row>
    <row r="340" spans="2:5" ht="15">
      <c r="B340" s="29" t="s">
        <v>19</v>
      </c>
      <c r="C340" s="2">
        <v>52.8</v>
      </c>
      <c r="D340" s="2">
        <v>4.766</v>
      </c>
      <c r="E340" s="54">
        <f>D340/C340</f>
        <v>0.09026515151515152</v>
      </c>
    </row>
    <row r="341" spans="2:5" ht="15">
      <c r="B341" s="29" t="s">
        <v>36</v>
      </c>
      <c r="C341" s="2">
        <v>4.99</v>
      </c>
      <c r="D341" s="2">
        <v>0.03</v>
      </c>
      <c r="E341" s="54">
        <f>D341/C341</f>
        <v>0.006012024048096192</v>
      </c>
    </row>
    <row r="342" spans="2:5" ht="15">
      <c r="B342" s="29" t="s">
        <v>131</v>
      </c>
      <c r="C342" s="2">
        <v>2.97</v>
      </c>
      <c r="D342" s="2">
        <v>0</v>
      </c>
      <c r="E342" s="54">
        <f t="shared" si="24"/>
        <v>0</v>
      </c>
    </row>
    <row r="343" spans="2:5" ht="15">
      <c r="B343" s="51" t="s">
        <v>58</v>
      </c>
      <c r="C343" s="35">
        <f>SUM(C332:C342)</f>
        <v>363.30000000000007</v>
      </c>
      <c r="D343" s="35">
        <f>SUM(D332:D342)</f>
        <v>27.35</v>
      </c>
      <c r="E343" s="55">
        <f>D343/C343</f>
        <v>0.07528213597577758</v>
      </c>
    </row>
    <row r="344" spans="2:5" ht="15" customHeight="1">
      <c r="B344" s="135" t="s">
        <v>81</v>
      </c>
      <c r="C344" s="138"/>
      <c r="D344" s="138"/>
      <c r="E344" s="139"/>
    </row>
    <row r="345" spans="2:5" ht="24.75">
      <c r="B345" s="29" t="s">
        <v>37</v>
      </c>
      <c r="C345" s="2">
        <v>65.7</v>
      </c>
      <c r="D345" s="2">
        <v>7.296</v>
      </c>
      <c r="E345" s="54">
        <f aca="true" t="shared" si="25" ref="E345:E350">D345/C345</f>
        <v>0.11105022831050228</v>
      </c>
    </row>
    <row r="346" spans="2:5" ht="15">
      <c r="B346" s="29" t="s">
        <v>22</v>
      </c>
      <c r="C346" s="2">
        <v>13.85</v>
      </c>
      <c r="D346" s="2">
        <v>0.025</v>
      </c>
      <c r="E346" s="54">
        <f t="shared" si="25"/>
        <v>0.0018050541516245488</v>
      </c>
    </row>
    <row r="347" spans="2:5" ht="15">
      <c r="B347" s="29" t="s">
        <v>16</v>
      </c>
      <c r="C347" s="2">
        <v>11.95</v>
      </c>
      <c r="D347" s="2">
        <v>0.307</v>
      </c>
      <c r="E347" s="54">
        <f t="shared" si="25"/>
        <v>0.025690376569037658</v>
      </c>
    </row>
    <row r="348" spans="2:5" ht="15">
      <c r="B348" s="29" t="s">
        <v>49</v>
      </c>
      <c r="C348" s="2">
        <v>7.95</v>
      </c>
      <c r="D348" s="2">
        <v>0</v>
      </c>
      <c r="E348" s="54">
        <f t="shared" si="25"/>
        <v>0</v>
      </c>
    </row>
    <row r="349" spans="2:5" ht="24.75">
      <c r="B349" s="29" t="s">
        <v>20</v>
      </c>
      <c r="C349" s="2">
        <v>32.8</v>
      </c>
      <c r="D349" s="2">
        <v>0.11</v>
      </c>
      <c r="E349" s="54">
        <f t="shared" si="25"/>
        <v>0.0033536585365853662</v>
      </c>
    </row>
    <row r="350" spans="2:5" ht="24.75">
      <c r="B350" s="29" t="s">
        <v>40</v>
      </c>
      <c r="C350" s="2">
        <v>4.99</v>
      </c>
      <c r="D350" s="2">
        <v>0</v>
      </c>
      <c r="E350" s="54">
        <f t="shared" si="25"/>
        <v>0</v>
      </c>
    </row>
    <row r="351" spans="2:5" ht="15">
      <c r="B351" s="29" t="s">
        <v>19</v>
      </c>
      <c r="C351" s="2">
        <v>19.95</v>
      </c>
      <c r="D351" s="2">
        <v>1.983</v>
      </c>
      <c r="E351" s="54">
        <v>0</v>
      </c>
    </row>
    <row r="352" spans="2:5" ht="15">
      <c r="B352" s="29" t="s">
        <v>36</v>
      </c>
      <c r="C352" s="2">
        <v>4.99</v>
      </c>
      <c r="D352" s="2">
        <v>0</v>
      </c>
      <c r="E352" s="54">
        <v>0</v>
      </c>
    </row>
    <row r="353" spans="2:5" ht="15">
      <c r="B353" s="29" t="s">
        <v>131</v>
      </c>
      <c r="C353" s="2">
        <v>1.98</v>
      </c>
      <c r="D353" s="2">
        <v>0</v>
      </c>
      <c r="E353" s="54">
        <v>0</v>
      </c>
    </row>
    <row r="354" spans="2:5" ht="15">
      <c r="B354" s="51" t="s">
        <v>58</v>
      </c>
      <c r="C354" s="35">
        <f>SUM(C345:C353)</f>
        <v>164.16</v>
      </c>
      <c r="D354" s="35">
        <f>SUM(D345:D353)</f>
        <v>9.721000000000002</v>
      </c>
      <c r="E354" s="55">
        <f>D354/C354</f>
        <v>0.05921661793372321</v>
      </c>
    </row>
    <row r="355" spans="2:5" ht="15" customHeight="1">
      <c r="B355" s="135" t="s">
        <v>82</v>
      </c>
      <c r="C355" s="138"/>
      <c r="D355" s="138"/>
      <c r="E355" s="139"/>
    </row>
    <row r="356" spans="2:5" ht="60.75">
      <c r="B356" s="29" t="s">
        <v>72</v>
      </c>
      <c r="C356" s="2">
        <v>4.99</v>
      </c>
      <c r="D356" s="2">
        <v>0</v>
      </c>
      <c r="E356" s="54">
        <f aca="true" t="shared" si="26" ref="E356:E370">D356/C356</f>
        <v>0</v>
      </c>
    </row>
    <row r="357" spans="2:5" ht="24.75">
      <c r="B357" s="29" t="s">
        <v>37</v>
      </c>
      <c r="C357" s="2">
        <v>129.7</v>
      </c>
      <c r="D357" s="2">
        <v>0.7272</v>
      </c>
      <c r="E357" s="54">
        <f t="shared" si="26"/>
        <v>0.005606784888203547</v>
      </c>
    </row>
    <row r="358" spans="2:5" ht="15">
      <c r="B358" s="29" t="s">
        <v>22</v>
      </c>
      <c r="C358" s="2">
        <v>119.85</v>
      </c>
      <c r="D358" s="2">
        <v>0</v>
      </c>
      <c r="E358" s="54">
        <f t="shared" si="26"/>
        <v>0</v>
      </c>
    </row>
    <row r="359" spans="2:5" ht="15">
      <c r="B359" s="29" t="s">
        <v>38</v>
      </c>
      <c r="C359" s="2">
        <v>9.99</v>
      </c>
      <c r="D359" s="2">
        <v>0</v>
      </c>
      <c r="E359" s="54">
        <f t="shared" si="26"/>
        <v>0</v>
      </c>
    </row>
    <row r="360" spans="2:5" ht="15">
      <c r="B360" s="29" t="s">
        <v>16</v>
      </c>
      <c r="C360" s="2">
        <v>34.98</v>
      </c>
      <c r="D360" s="2">
        <v>0</v>
      </c>
      <c r="E360" s="54">
        <f t="shared" si="26"/>
        <v>0</v>
      </c>
    </row>
    <row r="361" spans="2:5" ht="15">
      <c r="B361" s="29" t="s">
        <v>48</v>
      </c>
      <c r="C361" s="2">
        <v>2.99</v>
      </c>
      <c r="D361" s="2">
        <v>0</v>
      </c>
      <c r="E361" s="54">
        <f t="shared" si="26"/>
        <v>0</v>
      </c>
    </row>
    <row r="362" spans="2:5" ht="15">
      <c r="B362" s="29" t="s">
        <v>49</v>
      </c>
      <c r="C362" s="2">
        <v>34.95</v>
      </c>
      <c r="D362" s="2">
        <v>0</v>
      </c>
      <c r="E362" s="54">
        <f t="shared" si="26"/>
        <v>0</v>
      </c>
    </row>
    <row r="363" spans="2:5" ht="15">
      <c r="B363" s="29" t="s">
        <v>146</v>
      </c>
      <c r="C363" s="2">
        <v>4.98</v>
      </c>
      <c r="D363" s="2">
        <v>0</v>
      </c>
      <c r="E363" s="54">
        <f t="shared" si="26"/>
        <v>0</v>
      </c>
    </row>
    <row r="364" spans="2:5" ht="15">
      <c r="B364" s="29" t="s">
        <v>76</v>
      </c>
      <c r="C364" s="2">
        <v>2.99</v>
      </c>
      <c r="D364" s="2">
        <v>0</v>
      </c>
      <c r="E364" s="54">
        <f t="shared" si="26"/>
        <v>0</v>
      </c>
    </row>
    <row r="365" spans="2:5" ht="15">
      <c r="B365" s="29" t="s">
        <v>77</v>
      </c>
      <c r="C365" s="2">
        <v>2.99</v>
      </c>
      <c r="D365" s="2">
        <v>0</v>
      </c>
      <c r="E365" s="54">
        <f t="shared" si="26"/>
        <v>0</v>
      </c>
    </row>
    <row r="366" spans="2:5" ht="24.75">
      <c r="B366" s="29" t="s">
        <v>39</v>
      </c>
      <c r="C366" s="2">
        <v>9.95</v>
      </c>
      <c r="D366" s="2">
        <v>0.0479</v>
      </c>
      <c r="E366" s="54">
        <f t="shared" si="26"/>
        <v>0.004814070351758794</v>
      </c>
    </row>
    <row r="367" spans="2:5" ht="15">
      <c r="B367" s="29" t="s">
        <v>112</v>
      </c>
      <c r="C367" s="2">
        <v>209.8</v>
      </c>
      <c r="D367" s="2">
        <v>0</v>
      </c>
      <c r="E367" s="54">
        <f t="shared" si="26"/>
        <v>0</v>
      </c>
    </row>
    <row r="368" spans="2:5" ht="24.75">
      <c r="B368" s="29" t="s">
        <v>40</v>
      </c>
      <c r="C368" s="2">
        <v>14.98</v>
      </c>
      <c r="D368" s="2">
        <v>0</v>
      </c>
      <c r="E368" s="54">
        <f t="shared" si="26"/>
        <v>0</v>
      </c>
    </row>
    <row r="369" spans="2:5" ht="15">
      <c r="B369" s="29" t="s">
        <v>19</v>
      </c>
      <c r="C369" s="2">
        <v>49.95</v>
      </c>
      <c r="D369" s="2">
        <v>0.0067</v>
      </c>
      <c r="E369" s="54">
        <f t="shared" si="26"/>
        <v>0.00013413413413413414</v>
      </c>
    </row>
    <row r="370" spans="2:5" ht="15">
      <c r="B370" s="29" t="s">
        <v>36</v>
      </c>
      <c r="C370" s="2">
        <v>14.99</v>
      </c>
      <c r="D370" s="2">
        <v>0</v>
      </c>
      <c r="E370" s="54">
        <f t="shared" si="26"/>
        <v>0</v>
      </c>
    </row>
    <row r="371" spans="2:5" ht="15">
      <c r="B371" s="29" t="s">
        <v>131</v>
      </c>
      <c r="C371" s="2">
        <v>6.93</v>
      </c>
      <c r="D371" s="2">
        <v>0</v>
      </c>
      <c r="E371" s="54">
        <v>0</v>
      </c>
    </row>
    <row r="372" spans="2:5" ht="15">
      <c r="B372" s="51" t="s">
        <v>58</v>
      </c>
      <c r="C372" s="35">
        <f>SUM(C356:C371)</f>
        <v>655.0100000000001</v>
      </c>
      <c r="D372" s="35">
        <f>SUM(D356:D371)</f>
        <v>0.7817999999999999</v>
      </c>
      <c r="E372" s="55">
        <f>D372/C372</f>
        <v>0.0011935695638234528</v>
      </c>
    </row>
    <row r="373" spans="2:5" ht="15" customHeight="1">
      <c r="B373" s="135" t="s">
        <v>84</v>
      </c>
      <c r="C373" s="138"/>
      <c r="D373" s="138"/>
      <c r="E373" s="139"/>
    </row>
    <row r="374" spans="2:5" ht="24.75">
      <c r="B374" s="29" t="s">
        <v>73</v>
      </c>
      <c r="C374" s="2">
        <v>1</v>
      </c>
      <c r="D374" s="2">
        <v>0</v>
      </c>
      <c r="E374" s="54">
        <f aca="true" t="shared" si="27" ref="E374:E391">D374/C374</f>
        <v>0</v>
      </c>
    </row>
    <row r="375" spans="2:5" ht="24.75">
      <c r="B375" s="91" t="s">
        <v>37</v>
      </c>
      <c r="C375" s="87">
        <v>69.6</v>
      </c>
      <c r="D375" s="87">
        <v>49.819</v>
      </c>
      <c r="E375" s="92">
        <f t="shared" si="27"/>
        <v>0.7157902298850576</v>
      </c>
    </row>
    <row r="376" spans="2:5" ht="15">
      <c r="B376" s="29" t="s">
        <v>22</v>
      </c>
      <c r="C376" s="2">
        <v>39.7</v>
      </c>
      <c r="D376" s="2">
        <v>27.254</v>
      </c>
      <c r="E376" s="54">
        <f t="shared" si="27"/>
        <v>0.6864987405541562</v>
      </c>
    </row>
    <row r="377" spans="2:5" ht="15">
      <c r="B377" s="91" t="s">
        <v>74</v>
      </c>
      <c r="C377" s="87">
        <v>4.99</v>
      </c>
      <c r="D377" s="87">
        <v>3.549</v>
      </c>
      <c r="E377" s="92">
        <f t="shared" si="27"/>
        <v>0.7112224448897795</v>
      </c>
    </row>
    <row r="378" spans="2:5" ht="15">
      <c r="B378" s="29" t="s">
        <v>16</v>
      </c>
      <c r="C378" s="2">
        <v>29.8</v>
      </c>
      <c r="D378" s="2">
        <v>19.227</v>
      </c>
      <c r="E378" s="54">
        <f t="shared" si="27"/>
        <v>0.6452013422818792</v>
      </c>
    </row>
    <row r="379" spans="2:5" ht="24.75">
      <c r="B379" s="29" t="s">
        <v>75</v>
      </c>
      <c r="C379" s="2">
        <v>4.99</v>
      </c>
      <c r="D379" s="2">
        <v>3.296</v>
      </c>
      <c r="E379" s="54">
        <f t="shared" si="27"/>
        <v>0.6605210420841683</v>
      </c>
    </row>
    <row r="380" spans="2:5" ht="15">
      <c r="B380" s="91" t="s">
        <v>48</v>
      </c>
      <c r="C380" s="87">
        <v>9.99</v>
      </c>
      <c r="D380" s="87">
        <v>7.974</v>
      </c>
      <c r="E380" s="92">
        <f t="shared" si="27"/>
        <v>0.7981981981981981</v>
      </c>
    </row>
    <row r="381" spans="2:5" ht="15">
      <c r="B381" s="29" t="s">
        <v>49</v>
      </c>
      <c r="C381" s="2">
        <v>19.8</v>
      </c>
      <c r="D381" s="2">
        <v>13.148</v>
      </c>
      <c r="E381" s="54">
        <f t="shared" si="27"/>
        <v>0.664040404040404</v>
      </c>
    </row>
    <row r="382" spans="2:5" ht="15">
      <c r="B382" s="29" t="s">
        <v>17</v>
      </c>
      <c r="C382" s="2">
        <v>4.99</v>
      </c>
      <c r="D382" s="2">
        <v>0</v>
      </c>
      <c r="E382" s="54">
        <f t="shared" si="27"/>
        <v>0</v>
      </c>
    </row>
    <row r="383" spans="2:5" ht="15">
      <c r="B383" s="29" t="s">
        <v>80</v>
      </c>
      <c r="C383" s="2">
        <v>4.99</v>
      </c>
      <c r="D383" s="2">
        <v>0</v>
      </c>
      <c r="E383" s="54">
        <f t="shared" si="27"/>
        <v>0</v>
      </c>
    </row>
    <row r="384" spans="2:5" ht="15">
      <c r="B384" s="29" t="s">
        <v>146</v>
      </c>
      <c r="C384" s="2">
        <v>4.98</v>
      </c>
      <c r="D384" s="2">
        <v>0</v>
      </c>
      <c r="E384" s="54">
        <f t="shared" si="27"/>
        <v>0</v>
      </c>
    </row>
    <row r="385" spans="2:5" ht="15">
      <c r="B385" s="29" t="s">
        <v>76</v>
      </c>
      <c r="C385" s="2">
        <v>1</v>
      </c>
      <c r="D385" s="2">
        <v>0</v>
      </c>
      <c r="E385" s="54">
        <f t="shared" si="27"/>
        <v>0</v>
      </c>
    </row>
    <row r="386" spans="2:5" ht="15">
      <c r="B386" s="29" t="s">
        <v>77</v>
      </c>
      <c r="C386" s="2">
        <v>4.99</v>
      </c>
      <c r="D386" s="2">
        <v>0</v>
      </c>
      <c r="E386" s="54">
        <f t="shared" si="27"/>
        <v>0</v>
      </c>
    </row>
    <row r="387" spans="2:5" ht="15">
      <c r="B387" s="29" t="s">
        <v>83</v>
      </c>
      <c r="C387" s="2">
        <v>4.99</v>
      </c>
      <c r="D387" s="2">
        <v>0</v>
      </c>
      <c r="E387" s="54">
        <f t="shared" si="27"/>
        <v>0</v>
      </c>
    </row>
    <row r="388" spans="2:5" ht="24.75">
      <c r="B388" s="29" t="s">
        <v>39</v>
      </c>
      <c r="C388" s="2">
        <v>9.95</v>
      </c>
      <c r="D388" s="2">
        <v>6.924</v>
      </c>
      <c r="E388" s="54">
        <f t="shared" si="27"/>
        <v>0.6958793969849247</v>
      </c>
    </row>
    <row r="389" spans="2:5" ht="24.75">
      <c r="B389" s="29" t="s">
        <v>20</v>
      </c>
      <c r="C389" s="2">
        <v>39.85</v>
      </c>
      <c r="D389" s="2">
        <v>26.084</v>
      </c>
      <c r="E389" s="54">
        <f t="shared" si="27"/>
        <v>0.6545545796737766</v>
      </c>
    </row>
    <row r="390" spans="2:5" ht="15">
      <c r="B390" s="91" t="s">
        <v>78</v>
      </c>
      <c r="C390" s="87">
        <v>4.99</v>
      </c>
      <c r="D390" s="87">
        <v>3.73</v>
      </c>
      <c r="E390" s="92">
        <f t="shared" si="27"/>
        <v>0.7474949899799599</v>
      </c>
    </row>
    <row r="391" spans="2:5" ht="24.75">
      <c r="B391" s="29" t="s">
        <v>40</v>
      </c>
      <c r="C391" s="2">
        <v>19.99</v>
      </c>
      <c r="D391" s="2">
        <v>0</v>
      </c>
      <c r="E391" s="54">
        <f t="shared" si="27"/>
        <v>0</v>
      </c>
    </row>
    <row r="392" spans="2:5" ht="15">
      <c r="B392" s="29" t="s">
        <v>19</v>
      </c>
      <c r="C392" s="2">
        <v>19.9</v>
      </c>
      <c r="D392" s="2">
        <v>13.914</v>
      </c>
      <c r="E392" s="54">
        <v>0</v>
      </c>
    </row>
    <row r="393" spans="2:5" ht="15">
      <c r="B393" s="29" t="s">
        <v>36</v>
      </c>
      <c r="C393" s="2">
        <v>4.99</v>
      </c>
      <c r="D393" s="2">
        <v>3.163</v>
      </c>
      <c r="E393" s="54">
        <v>0</v>
      </c>
    </row>
    <row r="394" spans="2:5" ht="15">
      <c r="B394" s="29" t="s">
        <v>131</v>
      </c>
      <c r="C394" s="2">
        <v>3.96</v>
      </c>
      <c r="D394" s="2">
        <v>0</v>
      </c>
      <c r="E394" s="54">
        <v>0</v>
      </c>
    </row>
    <row r="395" spans="2:5" ht="15">
      <c r="B395" s="51" t="s">
        <v>58</v>
      </c>
      <c r="C395" s="35">
        <f>SUM(C374:C394)</f>
        <v>309.44</v>
      </c>
      <c r="D395" s="35">
        <f>SUM(D374:D394)</f>
        <v>178.08200000000002</v>
      </c>
      <c r="E395" s="55">
        <f>D395/C395</f>
        <v>0.5754976732161324</v>
      </c>
    </row>
    <row r="396" spans="2:5" ht="15" customHeight="1">
      <c r="B396" s="135" t="s">
        <v>85</v>
      </c>
      <c r="C396" s="138"/>
      <c r="D396" s="138"/>
      <c r="E396" s="139"/>
    </row>
    <row r="397" spans="2:5" ht="24.75">
      <c r="B397" s="29" t="s">
        <v>37</v>
      </c>
      <c r="C397" s="2">
        <v>104.65</v>
      </c>
      <c r="D397" s="2">
        <v>48.807</v>
      </c>
      <c r="E397" s="54">
        <f aca="true" t="shared" si="28" ref="E397:E411">D397/C397</f>
        <v>0.46638318203535595</v>
      </c>
    </row>
    <row r="398" spans="2:5" ht="15">
      <c r="B398" s="29" t="s">
        <v>22</v>
      </c>
      <c r="C398" s="2">
        <v>124.85</v>
      </c>
      <c r="D398" s="2">
        <v>4.144</v>
      </c>
      <c r="E398" s="54">
        <f t="shared" si="28"/>
        <v>0.033191830196235485</v>
      </c>
    </row>
    <row r="399" spans="2:5" ht="15">
      <c r="B399" s="29" t="s">
        <v>74</v>
      </c>
      <c r="C399" s="2">
        <v>4.99</v>
      </c>
      <c r="D399" s="2">
        <v>0.73</v>
      </c>
      <c r="E399" s="54">
        <f t="shared" si="28"/>
        <v>0.14629258517034066</v>
      </c>
    </row>
    <row r="400" spans="2:5" ht="15">
      <c r="B400" s="29" t="s">
        <v>16</v>
      </c>
      <c r="C400" s="2">
        <v>4.95</v>
      </c>
      <c r="D400" s="2">
        <v>0.063</v>
      </c>
      <c r="E400" s="54">
        <f t="shared" si="28"/>
        <v>0.012727272727272728</v>
      </c>
    </row>
    <row r="401" spans="2:5" ht="24.75">
      <c r="B401" s="29" t="s">
        <v>75</v>
      </c>
      <c r="C401" s="2">
        <v>23.85</v>
      </c>
      <c r="D401" s="2">
        <v>6.814</v>
      </c>
      <c r="E401" s="54">
        <f t="shared" si="28"/>
        <v>0.28570230607966457</v>
      </c>
    </row>
    <row r="402" spans="2:5" ht="15">
      <c r="B402" s="29" t="s">
        <v>48</v>
      </c>
      <c r="C402" s="2">
        <v>16.99</v>
      </c>
      <c r="D402" s="2">
        <v>2.169</v>
      </c>
      <c r="E402" s="54">
        <f t="shared" si="28"/>
        <v>0.12766333137139496</v>
      </c>
    </row>
    <row r="403" spans="2:5" ht="15">
      <c r="B403" s="29" t="s">
        <v>49</v>
      </c>
      <c r="C403" s="2">
        <v>30.95</v>
      </c>
      <c r="D403" s="2">
        <v>4.678</v>
      </c>
      <c r="E403" s="54">
        <f t="shared" si="28"/>
        <v>0.1511470113085622</v>
      </c>
    </row>
    <row r="404" spans="2:5" ht="15">
      <c r="B404" s="29" t="s">
        <v>41</v>
      </c>
      <c r="C404" s="2">
        <v>1</v>
      </c>
      <c r="D404" s="2">
        <v>0</v>
      </c>
      <c r="E404" s="54">
        <f t="shared" si="28"/>
        <v>0</v>
      </c>
    </row>
    <row r="405" spans="2:5" ht="15">
      <c r="B405" s="29" t="s">
        <v>77</v>
      </c>
      <c r="C405" s="2">
        <v>4.95</v>
      </c>
      <c r="D405" s="2">
        <v>0.923</v>
      </c>
      <c r="E405" s="54">
        <f t="shared" si="28"/>
        <v>0.18646464646464647</v>
      </c>
    </row>
    <row r="406" spans="2:5" ht="24.75">
      <c r="B406" s="29" t="s">
        <v>20</v>
      </c>
      <c r="C406" s="2">
        <v>38.85</v>
      </c>
      <c r="D406" s="2">
        <v>3.326</v>
      </c>
      <c r="E406" s="54">
        <f t="shared" si="28"/>
        <v>0.0856113256113256</v>
      </c>
    </row>
    <row r="407" spans="2:5" ht="15">
      <c r="B407" s="29" t="s">
        <v>78</v>
      </c>
      <c r="C407" s="2">
        <v>4.95</v>
      </c>
      <c r="D407" s="2">
        <v>0.565</v>
      </c>
      <c r="E407" s="54">
        <f t="shared" si="28"/>
        <v>0.11414141414141413</v>
      </c>
    </row>
    <row r="408" spans="2:5" ht="24.75">
      <c r="B408" s="29" t="s">
        <v>40</v>
      </c>
      <c r="C408" s="2">
        <v>9.95</v>
      </c>
      <c r="D408" s="2">
        <v>0</v>
      </c>
      <c r="E408" s="54">
        <f t="shared" si="28"/>
        <v>0</v>
      </c>
    </row>
    <row r="409" spans="2:5" ht="15">
      <c r="B409" s="29" t="s">
        <v>19</v>
      </c>
      <c r="C409" s="2">
        <v>39.85</v>
      </c>
      <c r="D409" s="2">
        <v>3.64</v>
      </c>
      <c r="E409" s="54">
        <f t="shared" si="28"/>
        <v>0.09134253450439146</v>
      </c>
    </row>
    <row r="410" spans="2:5" ht="15">
      <c r="B410" s="29" t="s">
        <v>36</v>
      </c>
      <c r="C410" s="2">
        <v>9.95</v>
      </c>
      <c r="D410" s="2">
        <v>1.951</v>
      </c>
      <c r="E410" s="54">
        <f t="shared" si="28"/>
        <v>0.19608040201005028</v>
      </c>
    </row>
    <row r="411" spans="2:5" ht="15">
      <c r="B411" s="29" t="s">
        <v>131</v>
      </c>
      <c r="C411" s="2">
        <v>5.94</v>
      </c>
      <c r="D411" s="2">
        <v>0.014</v>
      </c>
      <c r="E411" s="54">
        <f t="shared" si="28"/>
        <v>0.0023569023569023568</v>
      </c>
    </row>
    <row r="412" spans="2:5" ht="15">
      <c r="B412" s="51" t="s">
        <v>58</v>
      </c>
      <c r="C412" s="35">
        <f>SUM(C397:C411)</f>
        <v>426.67</v>
      </c>
      <c r="D412" s="35">
        <f>SUM(D397:D411)</f>
        <v>77.82399999999998</v>
      </c>
      <c r="E412" s="55">
        <f>D412/C412</f>
        <v>0.18239857501113269</v>
      </c>
    </row>
    <row r="413" spans="2:5" ht="15" customHeight="1">
      <c r="B413" s="135" t="s">
        <v>87</v>
      </c>
      <c r="C413" s="138"/>
      <c r="D413" s="138"/>
      <c r="E413" s="139"/>
    </row>
    <row r="414" spans="2:5" ht="15">
      <c r="B414" s="29" t="s">
        <v>86</v>
      </c>
      <c r="C414" s="53">
        <v>12.548</v>
      </c>
      <c r="D414" s="53">
        <v>0</v>
      </c>
      <c r="E414" s="54">
        <f>D414/C414</f>
        <v>0</v>
      </c>
    </row>
    <row r="415" spans="2:5" ht="15">
      <c r="B415" s="29" t="s">
        <v>22</v>
      </c>
      <c r="C415" s="53">
        <v>97.016</v>
      </c>
      <c r="D415" s="53">
        <v>0</v>
      </c>
      <c r="E415" s="54">
        <f aca="true" t="shared" si="29" ref="E415:E424">D415/C415</f>
        <v>0</v>
      </c>
    </row>
    <row r="416" spans="2:5" ht="15">
      <c r="B416" s="29" t="s">
        <v>38</v>
      </c>
      <c r="C416" s="53">
        <v>4.172</v>
      </c>
      <c r="D416" s="53">
        <v>0</v>
      </c>
      <c r="E416" s="54">
        <f t="shared" si="29"/>
        <v>0</v>
      </c>
    </row>
    <row r="417" spans="2:5" ht="15">
      <c r="B417" s="29" t="s">
        <v>74</v>
      </c>
      <c r="C417" s="53">
        <v>1.759</v>
      </c>
      <c r="D417" s="53">
        <v>0</v>
      </c>
      <c r="E417" s="54">
        <f t="shared" si="29"/>
        <v>0</v>
      </c>
    </row>
    <row r="418" spans="2:5" ht="15">
      <c r="B418" s="29" t="s">
        <v>16</v>
      </c>
      <c r="C418" s="53">
        <v>2.255</v>
      </c>
      <c r="D418" s="53">
        <v>0</v>
      </c>
      <c r="E418" s="54">
        <f t="shared" si="29"/>
        <v>0</v>
      </c>
    </row>
    <row r="419" spans="2:5" ht="24.75">
      <c r="B419" s="29" t="s">
        <v>75</v>
      </c>
      <c r="C419" s="53">
        <v>13.459</v>
      </c>
      <c r="D419" s="53">
        <v>0</v>
      </c>
      <c r="E419" s="54">
        <f t="shared" si="29"/>
        <v>0</v>
      </c>
    </row>
    <row r="420" spans="2:5" ht="15">
      <c r="B420" s="29" t="s">
        <v>48</v>
      </c>
      <c r="C420" s="53">
        <v>142.896</v>
      </c>
      <c r="D420" s="53">
        <v>0</v>
      </c>
      <c r="E420" s="54">
        <f t="shared" si="29"/>
        <v>0</v>
      </c>
    </row>
    <row r="421" spans="2:5" ht="15">
      <c r="B421" s="29" t="s">
        <v>49</v>
      </c>
      <c r="C421" s="2">
        <v>11.394</v>
      </c>
      <c r="D421" s="53">
        <v>0</v>
      </c>
      <c r="E421" s="54">
        <f t="shared" si="29"/>
        <v>0</v>
      </c>
    </row>
    <row r="422" spans="2:5" ht="24.75">
      <c r="B422" s="29" t="s">
        <v>20</v>
      </c>
      <c r="C422" s="2">
        <v>47.325</v>
      </c>
      <c r="D422" s="53">
        <v>0</v>
      </c>
      <c r="E422" s="54">
        <f t="shared" si="29"/>
        <v>0</v>
      </c>
    </row>
    <row r="423" spans="2:5" ht="15">
      <c r="B423" s="29" t="s">
        <v>78</v>
      </c>
      <c r="C423" s="2">
        <v>13.483</v>
      </c>
      <c r="D423" s="53">
        <v>0</v>
      </c>
      <c r="E423" s="54">
        <f t="shared" si="29"/>
        <v>0</v>
      </c>
    </row>
    <row r="424" spans="2:5" ht="15">
      <c r="B424" s="64" t="s">
        <v>36</v>
      </c>
      <c r="C424" s="2">
        <v>10.104</v>
      </c>
      <c r="D424" s="53">
        <v>0</v>
      </c>
      <c r="E424" s="54">
        <f t="shared" si="29"/>
        <v>0</v>
      </c>
    </row>
    <row r="425" spans="2:5" ht="15">
      <c r="B425" s="56" t="s">
        <v>58</v>
      </c>
      <c r="C425" s="35">
        <f>SUM(C414:C424)</f>
        <v>356.411</v>
      </c>
      <c r="D425" s="35">
        <f>SUM(D414:D424)</f>
        <v>0</v>
      </c>
      <c r="E425" s="55">
        <f>D425/C425</f>
        <v>0</v>
      </c>
    </row>
    <row r="426" spans="2:5" ht="15" customHeight="1">
      <c r="B426" s="135" t="s">
        <v>88</v>
      </c>
      <c r="C426" s="138"/>
      <c r="D426" s="138"/>
      <c r="E426" s="139"/>
    </row>
    <row r="427" spans="2:5" ht="15">
      <c r="B427" s="29" t="s">
        <v>86</v>
      </c>
      <c r="C427" s="2">
        <v>1.215</v>
      </c>
      <c r="D427" s="2">
        <v>0</v>
      </c>
      <c r="E427" s="54">
        <f>D427/C427</f>
        <v>0</v>
      </c>
    </row>
    <row r="428" spans="2:5" ht="15">
      <c r="B428" s="29" t="s">
        <v>22</v>
      </c>
      <c r="C428" s="2">
        <v>9.383</v>
      </c>
      <c r="D428" s="2">
        <v>0</v>
      </c>
      <c r="E428" s="54">
        <f aca="true" t="shared" si="30" ref="E428:E435">D428/C428</f>
        <v>0</v>
      </c>
    </row>
    <row r="429" spans="2:5" ht="24.75">
      <c r="B429" s="29" t="s">
        <v>75</v>
      </c>
      <c r="C429" s="2">
        <v>1.304</v>
      </c>
      <c r="D429" s="2">
        <v>0</v>
      </c>
      <c r="E429" s="54">
        <f t="shared" si="30"/>
        <v>0</v>
      </c>
    </row>
    <row r="430" spans="2:5" ht="15">
      <c r="B430" s="29" t="s">
        <v>48</v>
      </c>
      <c r="C430" s="2">
        <v>13.833</v>
      </c>
      <c r="D430" s="2">
        <v>0</v>
      </c>
      <c r="E430" s="54">
        <f t="shared" si="30"/>
        <v>0</v>
      </c>
    </row>
    <row r="431" spans="2:5" ht="15">
      <c r="B431" s="29" t="s">
        <v>49</v>
      </c>
      <c r="C431" s="2">
        <v>1.103</v>
      </c>
      <c r="D431" s="2">
        <v>0</v>
      </c>
      <c r="E431" s="54">
        <f t="shared" si="30"/>
        <v>0</v>
      </c>
    </row>
    <row r="432" spans="2:5" ht="24.75">
      <c r="B432" s="29" t="s">
        <v>20</v>
      </c>
      <c r="C432" s="2">
        <v>4.546</v>
      </c>
      <c r="D432" s="2">
        <v>0</v>
      </c>
      <c r="E432" s="54">
        <f t="shared" si="30"/>
        <v>0</v>
      </c>
    </row>
    <row r="433" spans="2:5" ht="15">
      <c r="B433" s="29" t="s">
        <v>78</v>
      </c>
      <c r="C433" s="2">
        <v>1.296</v>
      </c>
      <c r="D433" s="2">
        <v>0</v>
      </c>
      <c r="E433" s="54">
        <f t="shared" si="30"/>
        <v>0</v>
      </c>
    </row>
    <row r="434" spans="2:5" ht="15">
      <c r="B434" s="29" t="s">
        <v>36</v>
      </c>
      <c r="C434" s="2">
        <v>0.981</v>
      </c>
      <c r="D434" s="2">
        <v>0</v>
      </c>
      <c r="E434" s="54">
        <f t="shared" si="30"/>
        <v>0</v>
      </c>
    </row>
    <row r="435" spans="2:5" ht="15">
      <c r="B435" s="29" t="s">
        <v>131</v>
      </c>
      <c r="C435" s="2">
        <v>0.792</v>
      </c>
      <c r="D435" s="2">
        <v>0</v>
      </c>
      <c r="E435" s="54">
        <f t="shared" si="30"/>
        <v>0</v>
      </c>
    </row>
    <row r="436" spans="2:5" ht="15">
      <c r="B436" s="51" t="s">
        <v>58</v>
      </c>
      <c r="C436" s="35">
        <f>SUM(C427:C435)</f>
        <v>34.453</v>
      </c>
      <c r="D436" s="35">
        <f>SUM(D427:D435)</f>
        <v>0</v>
      </c>
      <c r="E436" s="55">
        <f>D436/C436</f>
        <v>0</v>
      </c>
    </row>
    <row r="437" spans="2:5" ht="36">
      <c r="B437" s="57" t="s">
        <v>89</v>
      </c>
      <c r="C437" s="35">
        <f>C436+C425+C412+C395+C372+C354+C343+C330+C313</f>
        <v>4195.044000000001</v>
      </c>
      <c r="D437" s="35">
        <f>D436+D425+D412+D395+D372+D354+D343+D330+D313</f>
        <v>623.5748</v>
      </c>
      <c r="E437" s="58">
        <f>D437/C437</f>
        <v>0.14864559227507504</v>
      </c>
    </row>
    <row r="438" spans="2:5" ht="15">
      <c r="B438" s="121" t="s">
        <v>54</v>
      </c>
      <c r="C438" s="122"/>
      <c r="D438" s="122"/>
      <c r="E438" s="123"/>
    </row>
    <row r="439" spans="2:5" ht="24.75">
      <c r="B439" s="28" t="s">
        <v>107</v>
      </c>
      <c r="C439" s="2">
        <v>0.29</v>
      </c>
      <c r="D439" s="2">
        <v>0</v>
      </c>
      <c r="E439" s="11">
        <f>D439/C439</f>
        <v>0</v>
      </c>
    </row>
    <row r="440" spans="2:5" ht="36.75">
      <c r="B440" s="28" t="s">
        <v>108</v>
      </c>
      <c r="C440" s="2">
        <v>9.39</v>
      </c>
      <c r="D440" s="2">
        <v>0.243</v>
      </c>
      <c r="E440" s="11">
        <f aca="true" t="shared" si="31" ref="E440:E448">D440/C440</f>
        <v>0.025878594249201275</v>
      </c>
    </row>
    <row r="441" spans="2:5" ht="15">
      <c r="B441" s="24" t="s">
        <v>46</v>
      </c>
      <c r="C441" s="25">
        <v>7.85</v>
      </c>
      <c r="D441" s="2">
        <v>0</v>
      </c>
      <c r="E441" s="11">
        <f t="shared" si="31"/>
        <v>0</v>
      </c>
    </row>
    <row r="442" spans="2:5" ht="15">
      <c r="B442" s="24" t="s">
        <v>35</v>
      </c>
      <c r="C442" s="25">
        <v>2.35</v>
      </c>
      <c r="D442" s="2">
        <v>0</v>
      </c>
      <c r="E442" s="11">
        <f t="shared" si="31"/>
        <v>0</v>
      </c>
    </row>
    <row r="443" spans="2:5" ht="15">
      <c r="B443" s="24" t="s">
        <v>19</v>
      </c>
      <c r="C443" s="25">
        <v>4.01</v>
      </c>
      <c r="D443" s="2">
        <v>0.28700000000000003</v>
      </c>
      <c r="E443" s="11">
        <f t="shared" si="31"/>
        <v>0.07157107231920201</v>
      </c>
    </row>
    <row r="444" spans="2:5" ht="15">
      <c r="B444" s="24" t="s">
        <v>20</v>
      </c>
      <c r="C444" s="25">
        <v>34.27</v>
      </c>
      <c r="D444" s="2">
        <v>0.006</v>
      </c>
      <c r="E444" s="11">
        <f t="shared" si="31"/>
        <v>0.00017508024511234314</v>
      </c>
    </row>
    <row r="445" spans="2:5" ht="15">
      <c r="B445" s="24" t="s">
        <v>36</v>
      </c>
      <c r="C445" s="25">
        <v>35.42</v>
      </c>
      <c r="D445" s="2">
        <v>0.01</v>
      </c>
      <c r="E445" s="11">
        <f t="shared" si="31"/>
        <v>0.000282326369282891</v>
      </c>
    </row>
    <row r="446" spans="2:5" ht="15">
      <c r="B446" s="24" t="s">
        <v>22</v>
      </c>
      <c r="C446" s="25">
        <v>20.8</v>
      </c>
      <c r="D446" s="2">
        <v>0</v>
      </c>
      <c r="E446" s="11">
        <f t="shared" si="31"/>
        <v>0</v>
      </c>
    </row>
    <row r="447" spans="2:5" ht="15">
      <c r="B447" s="24" t="s">
        <v>16</v>
      </c>
      <c r="C447" s="25">
        <v>3.3</v>
      </c>
      <c r="D447" s="2">
        <v>0</v>
      </c>
      <c r="E447" s="11">
        <f t="shared" si="31"/>
        <v>0</v>
      </c>
    </row>
    <row r="448" spans="2:5" ht="15">
      <c r="B448" s="24" t="s">
        <v>40</v>
      </c>
      <c r="C448" s="25">
        <v>19.7</v>
      </c>
      <c r="D448" s="2">
        <v>0</v>
      </c>
      <c r="E448" s="11">
        <f t="shared" si="31"/>
        <v>0</v>
      </c>
    </row>
    <row r="449" spans="2:5" ht="15">
      <c r="B449" s="51" t="s">
        <v>58</v>
      </c>
      <c r="C449" s="35">
        <f>SUM(C439:C448)</f>
        <v>137.38</v>
      </c>
      <c r="D449" s="35">
        <f>SUM(D439:D448)</f>
        <v>0.546</v>
      </c>
      <c r="E449" s="36">
        <f>D449/C449</f>
        <v>0.003974377638666473</v>
      </c>
    </row>
    <row r="450" spans="2:5" ht="15">
      <c r="B450" s="126" t="s">
        <v>55</v>
      </c>
      <c r="C450" s="126"/>
      <c r="D450" s="126"/>
      <c r="E450" s="126"/>
    </row>
    <row r="451" spans="2:5" ht="15">
      <c r="B451" s="30" t="s">
        <v>35</v>
      </c>
      <c r="C451" s="2">
        <v>0.32</v>
      </c>
      <c r="D451" s="2">
        <v>0</v>
      </c>
      <c r="E451" s="11">
        <f aca="true" t="shared" si="32" ref="E451:E457">D451/C451</f>
        <v>0</v>
      </c>
    </row>
    <row r="452" spans="2:5" ht="15">
      <c r="B452" s="30" t="s">
        <v>19</v>
      </c>
      <c r="C452" s="2">
        <v>0.2</v>
      </c>
      <c r="D452" s="2">
        <v>0</v>
      </c>
      <c r="E452" s="11">
        <f t="shared" si="32"/>
        <v>0</v>
      </c>
    </row>
    <row r="453" spans="2:5" ht="15">
      <c r="B453" s="30" t="s">
        <v>20</v>
      </c>
      <c r="C453" s="2">
        <v>3.84</v>
      </c>
      <c r="D453" s="2">
        <v>0</v>
      </c>
      <c r="E453" s="11">
        <f t="shared" si="32"/>
        <v>0</v>
      </c>
    </row>
    <row r="454" spans="2:5" ht="15">
      <c r="B454" s="30" t="s">
        <v>36</v>
      </c>
      <c r="C454" s="2">
        <v>5.84</v>
      </c>
      <c r="D454" s="2">
        <v>0</v>
      </c>
      <c r="E454" s="11">
        <f t="shared" si="32"/>
        <v>0</v>
      </c>
    </row>
    <row r="455" spans="2:5" ht="15">
      <c r="B455" s="30" t="s">
        <v>22</v>
      </c>
      <c r="C455" s="2">
        <v>1.9</v>
      </c>
      <c r="D455" s="2">
        <v>0</v>
      </c>
      <c r="E455" s="11">
        <f t="shared" si="32"/>
        <v>0</v>
      </c>
    </row>
    <row r="456" spans="2:5" ht="15">
      <c r="B456" s="30" t="s">
        <v>16</v>
      </c>
      <c r="C456" s="2">
        <v>1.8</v>
      </c>
      <c r="D456" s="2">
        <v>0</v>
      </c>
      <c r="E456" s="11">
        <f t="shared" si="32"/>
        <v>0</v>
      </c>
    </row>
    <row r="457" spans="2:5" ht="15">
      <c r="B457" s="49" t="s">
        <v>58</v>
      </c>
      <c r="C457" s="35">
        <f>SUM(C451:C456)</f>
        <v>13.9</v>
      </c>
      <c r="D457" s="35">
        <f>SUM(D451:D456)</f>
        <v>0</v>
      </c>
      <c r="E457" s="36">
        <f t="shared" si="32"/>
        <v>0</v>
      </c>
    </row>
    <row r="458" spans="2:5" ht="15">
      <c r="B458" s="121" t="s">
        <v>56</v>
      </c>
      <c r="C458" s="140"/>
      <c r="D458" s="140"/>
      <c r="E458" s="141"/>
    </row>
    <row r="459" spans="2:5" ht="24">
      <c r="B459" s="17" t="s">
        <v>107</v>
      </c>
      <c r="C459" s="2">
        <v>0.4</v>
      </c>
      <c r="D459" s="2">
        <v>0</v>
      </c>
      <c r="E459" s="11">
        <f>D459/C459</f>
        <v>0</v>
      </c>
    </row>
    <row r="460" spans="2:5" ht="36">
      <c r="B460" s="17" t="s">
        <v>108</v>
      </c>
      <c r="C460" s="2">
        <v>6.46</v>
      </c>
      <c r="D460" s="2">
        <v>0.609</v>
      </c>
      <c r="E460" s="11">
        <f>D460/C460</f>
        <v>0.09427244582043344</v>
      </c>
    </row>
    <row r="461" spans="2:5" ht="15">
      <c r="B461" s="17" t="s">
        <v>46</v>
      </c>
      <c r="C461" s="2">
        <v>14.5</v>
      </c>
      <c r="D461" s="2">
        <v>0</v>
      </c>
      <c r="E461" s="11">
        <f aca="true" t="shared" si="33" ref="E461:E472">D461/C461</f>
        <v>0</v>
      </c>
    </row>
    <row r="462" spans="2:5" ht="60">
      <c r="B462" s="17" t="s">
        <v>57</v>
      </c>
      <c r="C462" s="2">
        <v>39.5</v>
      </c>
      <c r="D462" s="2">
        <v>0.094</v>
      </c>
      <c r="E462" s="11">
        <f t="shared" si="33"/>
        <v>0.002379746835443038</v>
      </c>
    </row>
    <row r="463" spans="2:5" ht="15">
      <c r="B463" s="17" t="s">
        <v>35</v>
      </c>
      <c r="C463" s="2">
        <v>1.3</v>
      </c>
      <c r="D463" s="2">
        <v>0</v>
      </c>
      <c r="E463" s="11">
        <f t="shared" si="33"/>
        <v>0</v>
      </c>
    </row>
    <row r="464" spans="2:5" ht="15">
      <c r="B464" s="17" t="s">
        <v>19</v>
      </c>
      <c r="C464" s="2">
        <v>10.37</v>
      </c>
      <c r="D464" s="2">
        <v>0</v>
      </c>
      <c r="E464" s="11">
        <f t="shared" si="33"/>
        <v>0</v>
      </c>
    </row>
    <row r="465" spans="2:5" ht="24">
      <c r="B465" s="17" t="s">
        <v>20</v>
      </c>
      <c r="C465" s="2">
        <v>40.34</v>
      </c>
      <c r="D465" s="2">
        <v>0.01</v>
      </c>
      <c r="E465" s="11">
        <f t="shared" si="33"/>
        <v>0.00024789291026276647</v>
      </c>
    </row>
    <row r="466" spans="2:5" ht="15">
      <c r="B466" s="17" t="s">
        <v>36</v>
      </c>
      <c r="C466" s="2">
        <v>46.1</v>
      </c>
      <c r="D466" s="2">
        <v>0.02</v>
      </c>
      <c r="E466" s="11">
        <f t="shared" si="33"/>
        <v>0.0004338394793926247</v>
      </c>
    </row>
    <row r="467" spans="2:5" ht="15">
      <c r="B467" s="17" t="s">
        <v>22</v>
      </c>
      <c r="C467" s="2">
        <v>29.9</v>
      </c>
      <c r="D467" s="2">
        <v>0</v>
      </c>
      <c r="E467" s="11">
        <f>D467/C467</f>
        <v>0</v>
      </c>
    </row>
    <row r="468" spans="2:5" ht="15">
      <c r="B468" s="30" t="s">
        <v>16</v>
      </c>
      <c r="C468" s="2">
        <v>1.5</v>
      </c>
      <c r="D468" s="2">
        <v>0</v>
      </c>
      <c r="E468" s="11">
        <f>D468/C468</f>
        <v>0</v>
      </c>
    </row>
    <row r="469" spans="2:5" ht="15">
      <c r="B469" s="30" t="s">
        <v>40</v>
      </c>
      <c r="C469" s="2">
        <v>5</v>
      </c>
      <c r="D469" s="2">
        <v>0</v>
      </c>
      <c r="E469" s="11">
        <f>D469/C469</f>
        <v>0</v>
      </c>
    </row>
    <row r="470" spans="2:5" ht="15">
      <c r="B470" s="30" t="s">
        <v>37</v>
      </c>
      <c r="C470" s="2">
        <v>0.9</v>
      </c>
      <c r="D470" s="2">
        <v>0</v>
      </c>
      <c r="E470" s="11">
        <f>D470/C470</f>
        <v>0</v>
      </c>
    </row>
    <row r="471" spans="2:5" ht="15">
      <c r="B471" s="40" t="s">
        <v>58</v>
      </c>
      <c r="C471" s="35">
        <f>SUM(C459:C470)</f>
        <v>196.27</v>
      </c>
      <c r="D471" s="35">
        <f>SUM(D459:D470)</f>
        <v>0.733</v>
      </c>
      <c r="E471" s="36">
        <f>D471/C471</f>
        <v>0.0037346512457329187</v>
      </c>
    </row>
    <row r="472" spans="2:5" ht="36">
      <c r="B472" s="52" t="s">
        <v>63</v>
      </c>
      <c r="C472" s="35">
        <f>C471+C457+C449</f>
        <v>347.55</v>
      </c>
      <c r="D472" s="35">
        <f>D471+D457+D449</f>
        <v>1.279</v>
      </c>
      <c r="E472" s="36">
        <f t="shared" si="33"/>
        <v>0.0036800460365415044</v>
      </c>
    </row>
  </sheetData>
  <sheetProtection/>
  <mergeCells count="40">
    <mergeCell ref="B426:E426"/>
    <mergeCell ref="B438:E438"/>
    <mergeCell ref="B450:E450"/>
    <mergeCell ref="B458:E458"/>
    <mergeCell ref="B331:E331"/>
    <mergeCell ref="B344:E344"/>
    <mergeCell ref="B355:E355"/>
    <mergeCell ref="B373:E373"/>
    <mergeCell ref="B396:E396"/>
    <mergeCell ref="B413:E413"/>
    <mergeCell ref="B278:E278"/>
    <mergeCell ref="B287:E287"/>
    <mergeCell ref="B297:E297"/>
    <mergeCell ref="B299:E299"/>
    <mergeCell ref="B302:E302"/>
    <mergeCell ref="B314:E314"/>
    <mergeCell ref="B214:E214"/>
    <mergeCell ref="B225:E225"/>
    <mergeCell ref="B236:E236"/>
    <mergeCell ref="B249:E249"/>
    <mergeCell ref="B259:E259"/>
    <mergeCell ref="B269:E269"/>
    <mergeCell ref="B158:E158"/>
    <mergeCell ref="B173:E173"/>
    <mergeCell ref="B185:E185"/>
    <mergeCell ref="B188:E188"/>
    <mergeCell ref="B193:E193"/>
    <mergeCell ref="B204:E204"/>
    <mergeCell ref="B91:E91"/>
    <mergeCell ref="B107:E107"/>
    <mergeCell ref="B117:E117"/>
    <mergeCell ref="B128:E128"/>
    <mergeCell ref="B133:E133"/>
    <mergeCell ref="B142:E142"/>
    <mergeCell ref="A1:F1"/>
    <mergeCell ref="B3:E3"/>
    <mergeCell ref="B23:E23"/>
    <mergeCell ref="B40:E40"/>
    <mergeCell ref="B59:E59"/>
    <mergeCell ref="B76:E76"/>
  </mergeCells>
  <printOptions/>
  <pageMargins left="0.7" right="0.7" top="0.75" bottom="0.75" header="0.3" footer="0.3"/>
  <pageSetup orientation="portrait" paperSize="9" scale="98" r:id="rId1"/>
  <rowBreaks count="2" manualBreakCount="2">
    <brk id="75" max="5" man="1"/>
    <brk id="116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41"/>
  <sheetViews>
    <sheetView zoomScale="130" zoomScaleNormal="130" zoomScalePageLayoutView="0" workbookViewId="0" topLeftCell="A7">
      <selection activeCell="Q28" sqref="Q27:Q28"/>
    </sheetView>
  </sheetViews>
  <sheetFormatPr defaultColWidth="9.140625" defaultRowHeight="15"/>
  <cols>
    <col min="1" max="1" width="12.28125" style="3" customWidth="1"/>
    <col min="2" max="2" width="11.00390625" style="3" customWidth="1"/>
    <col min="3" max="3" width="8.57421875" style="85" customWidth="1"/>
    <col min="4" max="4" width="11.00390625" style="3" customWidth="1"/>
    <col min="5" max="5" width="5.8515625" style="3" customWidth="1"/>
    <col min="6" max="6" width="17.57421875" style="3" customWidth="1"/>
    <col min="7" max="7" width="11.00390625" style="3" customWidth="1"/>
    <col min="8" max="8" width="11.140625" style="3" customWidth="1"/>
    <col min="9" max="9" width="10.7109375" style="3" customWidth="1"/>
    <col min="10" max="16384" width="9.140625" style="3" customWidth="1"/>
  </cols>
  <sheetData>
    <row r="1" spans="1:9" ht="39.75" customHeight="1">
      <c r="A1" s="115" t="s">
        <v>158</v>
      </c>
      <c r="B1" s="115"/>
      <c r="C1" s="115"/>
      <c r="D1" s="115"/>
      <c r="E1" s="115"/>
      <c r="F1" s="115"/>
      <c r="G1" s="115"/>
      <c r="H1" s="115"/>
      <c r="I1" s="116"/>
    </row>
    <row r="2" spans="1:9" ht="108.75" customHeight="1">
      <c r="A2" s="50" t="s">
        <v>137</v>
      </c>
      <c r="B2" s="50" t="s">
        <v>138</v>
      </c>
      <c r="C2" s="50" t="s">
        <v>67</v>
      </c>
      <c r="D2" s="50" t="s">
        <v>0</v>
      </c>
      <c r="E2" s="4"/>
      <c r="F2" s="50" t="s">
        <v>137</v>
      </c>
      <c r="G2" s="50" t="s">
        <v>138</v>
      </c>
      <c r="H2" s="50" t="s">
        <v>67</v>
      </c>
      <c r="I2" s="50" t="s">
        <v>0</v>
      </c>
    </row>
    <row r="3" spans="1:9" ht="25.5" customHeight="1">
      <c r="A3" s="117" t="s">
        <v>1</v>
      </c>
      <c r="B3" s="117"/>
      <c r="C3" s="117"/>
      <c r="D3" s="118"/>
      <c r="E3" s="5"/>
      <c r="F3" s="119" t="s">
        <v>2</v>
      </c>
      <c r="G3" s="119"/>
      <c r="H3" s="119"/>
      <c r="I3" s="120"/>
    </row>
    <row r="4" spans="1:9" ht="20.25" customHeight="1">
      <c r="A4" s="69" t="s">
        <v>132</v>
      </c>
      <c r="B4" s="70">
        <v>24.4</v>
      </c>
      <c r="C4" s="65">
        <v>0</v>
      </c>
      <c r="D4" s="72">
        <f aca="true" t="shared" si="0" ref="D4:D14">C4/B4</f>
        <v>0</v>
      </c>
      <c r="E4" s="5"/>
      <c r="F4" s="17" t="s">
        <v>4</v>
      </c>
      <c r="G4" s="1">
        <v>2369.5</v>
      </c>
      <c r="H4" s="71">
        <v>227.89299999999997</v>
      </c>
      <c r="I4" s="31">
        <f aca="true" t="shared" si="1" ref="I4:I27">H4/G4</f>
        <v>0.09617767461489765</v>
      </c>
    </row>
    <row r="5" spans="1:9" ht="23.25" customHeight="1">
      <c r="A5" s="69" t="s">
        <v>3</v>
      </c>
      <c r="B5" s="74">
        <v>140</v>
      </c>
      <c r="C5" s="65">
        <v>0</v>
      </c>
      <c r="D5" s="75">
        <f t="shared" si="0"/>
        <v>0</v>
      </c>
      <c r="F5" s="41" t="s">
        <v>6</v>
      </c>
      <c r="G5" s="2">
        <v>43.6</v>
      </c>
      <c r="H5" s="71">
        <v>0</v>
      </c>
      <c r="I5" s="31">
        <f t="shared" si="1"/>
        <v>0</v>
      </c>
    </row>
    <row r="6" spans="1:9" ht="30" customHeight="1">
      <c r="A6" s="69" t="s">
        <v>5</v>
      </c>
      <c r="B6" s="76">
        <v>3273</v>
      </c>
      <c r="C6" s="65">
        <v>155.8</v>
      </c>
      <c r="D6" s="75">
        <f t="shared" si="0"/>
        <v>0.047601588756492515</v>
      </c>
      <c r="E6" s="6"/>
      <c r="F6" s="17" t="s">
        <v>8</v>
      </c>
      <c r="G6" s="1">
        <v>98</v>
      </c>
      <c r="H6" s="71">
        <v>0</v>
      </c>
      <c r="I6" s="31">
        <f t="shared" si="1"/>
        <v>0</v>
      </c>
    </row>
    <row r="7" spans="1:9" ht="15">
      <c r="A7" s="69" t="s">
        <v>7</v>
      </c>
      <c r="B7" s="76">
        <v>3664</v>
      </c>
      <c r="C7" s="65">
        <v>68.9</v>
      </c>
      <c r="D7" s="75">
        <f>C7/B7</f>
        <v>0.018804585152838428</v>
      </c>
      <c r="E7" s="6"/>
      <c r="F7" s="41" t="s">
        <v>10</v>
      </c>
      <c r="G7" s="1">
        <v>1995</v>
      </c>
      <c r="H7" s="71">
        <v>161.48299999999998</v>
      </c>
      <c r="I7" s="31">
        <f t="shared" si="1"/>
        <v>0.08094385964912279</v>
      </c>
    </row>
    <row r="8" spans="1:9" ht="24">
      <c r="A8" s="69" t="s">
        <v>9</v>
      </c>
      <c r="B8" s="74">
        <v>7547.4</v>
      </c>
      <c r="C8" s="65">
        <v>2009</v>
      </c>
      <c r="D8" s="75">
        <f t="shared" si="0"/>
        <v>0.266184381376368</v>
      </c>
      <c r="E8" s="6"/>
      <c r="F8" s="41" t="s">
        <v>11</v>
      </c>
      <c r="G8" s="1">
        <v>9.6</v>
      </c>
      <c r="H8" s="71">
        <v>0.06</v>
      </c>
      <c r="I8" s="31">
        <f t="shared" si="1"/>
        <v>0.00625</v>
      </c>
    </row>
    <row r="9" spans="1:11" ht="48.75" customHeight="1">
      <c r="A9" s="69" t="s">
        <v>147</v>
      </c>
      <c r="B9" s="74">
        <v>574.8</v>
      </c>
      <c r="C9" s="65">
        <v>0</v>
      </c>
      <c r="D9" s="75">
        <f t="shared" si="0"/>
        <v>0</v>
      </c>
      <c r="E9" s="6"/>
      <c r="F9" s="41" t="s">
        <v>13</v>
      </c>
      <c r="G9" s="1">
        <v>38.7</v>
      </c>
      <c r="H9" s="71">
        <v>0.107</v>
      </c>
      <c r="I9" s="31">
        <f t="shared" si="1"/>
        <v>0.0027648578811369506</v>
      </c>
      <c r="K9" s="60"/>
    </row>
    <row r="10" spans="1:13" ht="24">
      <c r="A10" s="69" t="s">
        <v>12</v>
      </c>
      <c r="B10" s="74">
        <v>2.2</v>
      </c>
      <c r="C10" s="65">
        <v>0</v>
      </c>
      <c r="D10" s="75">
        <f t="shared" si="0"/>
        <v>0</v>
      </c>
      <c r="E10" s="6"/>
      <c r="F10" s="17" t="s">
        <v>64</v>
      </c>
      <c r="G10" s="1">
        <v>24.6</v>
      </c>
      <c r="H10" s="71">
        <v>0.05</v>
      </c>
      <c r="I10" s="31">
        <f t="shared" si="1"/>
        <v>0.002032520325203252</v>
      </c>
      <c r="M10" s="61"/>
    </row>
    <row r="11" spans="1:9" ht="25.5" customHeight="1">
      <c r="A11" s="69" t="s">
        <v>13</v>
      </c>
      <c r="B11" s="74">
        <v>149.39</v>
      </c>
      <c r="C11" s="65">
        <v>0</v>
      </c>
      <c r="D11" s="75">
        <f t="shared" si="0"/>
        <v>0</v>
      </c>
      <c r="E11" s="6"/>
      <c r="F11" s="17" t="s">
        <v>14</v>
      </c>
      <c r="G11" s="1">
        <v>239</v>
      </c>
      <c r="H11" s="71">
        <v>0.03</v>
      </c>
      <c r="I11" s="31">
        <f t="shared" si="1"/>
        <v>0.00012552301255230126</v>
      </c>
    </row>
    <row r="12" spans="1:9" ht="16.5" customHeight="1">
      <c r="A12" s="69" t="s">
        <v>29</v>
      </c>
      <c r="B12" s="74">
        <v>1048</v>
      </c>
      <c r="C12" s="65">
        <v>14.9</v>
      </c>
      <c r="D12" s="75">
        <f t="shared" si="0"/>
        <v>0.014217557251908397</v>
      </c>
      <c r="E12" s="6"/>
      <c r="F12" s="17" t="s">
        <v>101</v>
      </c>
      <c r="G12" s="1">
        <v>0.8</v>
      </c>
      <c r="H12" s="71">
        <v>0</v>
      </c>
      <c r="I12" s="31">
        <f t="shared" si="1"/>
        <v>0</v>
      </c>
    </row>
    <row r="13" spans="1:9" ht="13.5" customHeight="1">
      <c r="A13" s="69" t="s">
        <v>15</v>
      </c>
      <c r="B13" s="74">
        <v>1000</v>
      </c>
      <c r="C13" s="65">
        <v>0</v>
      </c>
      <c r="D13" s="75">
        <f t="shared" si="0"/>
        <v>0</v>
      </c>
      <c r="E13" s="6"/>
      <c r="F13" s="17" t="s">
        <v>16</v>
      </c>
      <c r="G13" s="1">
        <v>1.47</v>
      </c>
      <c r="H13" s="71">
        <v>0</v>
      </c>
      <c r="I13" s="31">
        <f t="shared" si="1"/>
        <v>0</v>
      </c>
    </row>
    <row r="14" spans="1:9" ht="15">
      <c r="A14" s="69" t="s">
        <v>10</v>
      </c>
      <c r="B14" s="74">
        <v>545.43</v>
      </c>
      <c r="C14" s="65">
        <v>12.4</v>
      </c>
      <c r="D14" s="75">
        <f t="shared" si="0"/>
        <v>0.022734356379370407</v>
      </c>
      <c r="E14" s="6"/>
      <c r="F14" s="17" t="s">
        <v>17</v>
      </c>
      <c r="G14" s="1">
        <v>0.07</v>
      </c>
      <c r="H14" s="71">
        <v>0</v>
      </c>
      <c r="I14" s="31">
        <f t="shared" si="1"/>
        <v>0</v>
      </c>
    </row>
    <row r="15" spans="1:9" ht="35.25" customHeight="1">
      <c r="A15" s="69" t="s">
        <v>148</v>
      </c>
      <c r="B15" s="74">
        <v>9.65</v>
      </c>
      <c r="C15" s="65">
        <v>0.31</v>
      </c>
      <c r="D15" s="75">
        <f>C15/B15</f>
        <v>0.03212435233160622</v>
      </c>
      <c r="E15" s="6"/>
      <c r="F15" s="41" t="s">
        <v>34</v>
      </c>
      <c r="G15" s="2">
        <v>29.4</v>
      </c>
      <c r="H15" s="71">
        <v>0.433</v>
      </c>
      <c r="I15" s="31">
        <f t="shared" si="1"/>
        <v>0.014727891156462586</v>
      </c>
    </row>
    <row r="16" spans="1:9" ht="20.25" customHeight="1">
      <c r="A16" s="69" t="s">
        <v>18</v>
      </c>
      <c r="B16" s="74">
        <v>599.595</v>
      </c>
      <c r="C16" s="65">
        <v>0</v>
      </c>
      <c r="D16" s="66">
        <f aca="true" t="shared" si="2" ref="D16:D39">C16/B16</f>
        <v>0</v>
      </c>
      <c r="E16" s="6"/>
      <c r="F16" s="17" t="s">
        <v>19</v>
      </c>
      <c r="G16" s="2">
        <v>0.47</v>
      </c>
      <c r="H16" s="71">
        <v>0</v>
      </c>
      <c r="I16" s="31">
        <f t="shared" si="1"/>
        <v>0</v>
      </c>
    </row>
    <row r="17" spans="1:9" ht="15">
      <c r="A17" s="69" t="s">
        <v>14</v>
      </c>
      <c r="B17" s="74">
        <v>718.3</v>
      </c>
      <c r="C17" s="65">
        <v>0</v>
      </c>
      <c r="D17" s="66">
        <f t="shared" si="2"/>
        <v>0</v>
      </c>
      <c r="E17" s="6"/>
      <c r="F17" s="17" t="s">
        <v>40</v>
      </c>
      <c r="G17" s="2">
        <v>0.2</v>
      </c>
      <c r="H17" s="71">
        <v>0</v>
      </c>
      <c r="I17" s="31">
        <f t="shared" si="1"/>
        <v>0</v>
      </c>
    </row>
    <row r="18" spans="1:9" ht="15">
      <c r="A18" s="69" t="s">
        <v>21</v>
      </c>
      <c r="B18" s="74">
        <v>2229.5</v>
      </c>
      <c r="C18" s="65">
        <v>79</v>
      </c>
      <c r="D18" s="66">
        <f t="shared" si="2"/>
        <v>0.03543395380130074</v>
      </c>
      <c r="E18" s="6"/>
      <c r="F18" s="17" t="s">
        <v>20</v>
      </c>
      <c r="G18" s="2">
        <v>0.47</v>
      </c>
      <c r="H18" s="71">
        <v>0</v>
      </c>
      <c r="I18" s="31">
        <f t="shared" si="1"/>
        <v>0</v>
      </c>
    </row>
    <row r="19" spans="1:9" ht="15">
      <c r="A19" s="69" t="s">
        <v>23</v>
      </c>
      <c r="B19" s="74">
        <v>31932.93</v>
      </c>
      <c r="C19" s="65">
        <v>0</v>
      </c>
      <c r="D19" s="66">
        <f t="shared" si="2"/>
        <v>0</v>
      </c>
      <c r="E19" s="6"/>
      <c r="F19" s="17" t="s">
        <v>22</v>
      </c>
      <c r="G19" s="2">
        <v>0.27</v>
      </c>
      <c r="H19" s="71">
        <v>0</v>
      </c>
      <c r="I19" s="31">
        <f t="shared" si="1"/>
        <v>0</v>
      </c>
    </row>
    <row r="20" spans="1:9" ht="39.75" customHeight="1">
      <c r="A20" s="69" t="s">
        <v>6</v>
      </c>
      <c r="B20" s="77">
        <v>1684.4</v>
      </c>
      <c r="C20" s="65">
        <v>0</v>
      </c>
      <c r="D20" s="66">
        <f t="shared" si="2"/>
        <v>0</v>
      </c>
      <c r="E20" s="6"/>
      <c r="F20" s="17" t="s">
        <v>140</v>
      </c>
      <c r="G20" s="2">
        <v>0.97</v>
      </c>
      <c r="H20" s="71">
        <v>0</v>
      </c>
      <c r="I20" s="31">
        <f t="shared" si="1"/>
        <v>0</v>
      </c>
    </row>
    <row r="21" spans="1:9" ht="12" customHeight="1">
      <c r="A21" s="69" t="s">
        <v>101</v>
      </c>
      <c r="B21" s="74">
        <v>0.5</v>
      </c>
      <c r="C21" s="65">
        <v>0.3</v>
      </c>
      <c r="D21" s="66">
        <f t="shared" si="2"/>
        <v>0.6</v>
      </c>
      <c r="E21" s="6"/>
      <c r="F21" s="17" t="s">
        <v>141</v>
      </c>
      <c r="G21" s="2">
        <v>0.07</v>
      </c>
      <c r="H21" s="71">
        <v>0</v>
      </c>
      <c r="I21" s="31">
        <f t="shared" si="1"/>
        <v>0</v>
      </c>
    </row>
    <row r="22" spans="1:9" ht="15.75" customHeight="1">
      <c r="A22" s="69" t="s">
        <v>24</v>
      </c>
      <c r="B22" s="74">
        <v>3799.8</v>
      </c>
      <c r="C22" s="65">
        <v>0</v>
      </c>
      <c r="D22" s="66">
        <f t="shared" si="2"/>
        <v>0</v>
      </c>
      <c r="E22" s="6"/>
      <c r="F22" s="17" t="s">
        <v>142</v>
      </c>
      <c r="G22" s="2">
        <v>0.1</v>
      </c>
      <c r="H22" s="71">
        <v>0</v>
      </c>
      <c r="I22" s="31">
        <f t="shared" si="1"/>
        <v>0</v>
      </c>
    </row>
    <row r="23" spans="1:9" ht="27" customHeight="1">
      <c r="A23" s="69" t="s">
        <v>66</v>
      </c>
      <c r="B23" s="74">
        <v>19.5</v>
      </c>
      <c r="C23" s="65">
        <v>4.4</v>
      </c>
      <c r="D23" s="66">
        <f>C23/B23</f>
        <v>0.22564102564102567</v>
      </c>
      <c r="E23" s="6"/>
      <c r="F23" s="17" t="s">
        <v>26</v>
      </c>
      <c r="G23" s="2">
        <v>59199</v>
      </c>
      <c r="H23" s="71">
        <v>0</v>
      </c>
      <c r="I23" s="31">
        <f t="shared" si="1"/>
        <v>0</v>
      </c>
    </row>
    <row r="24" spans="1:9" ht="23.25" customHeight="1">
      <c r="A24" s="69" t="s">
        <v>25</v>
      </c>
      <c r="B24" s="74">
        <v>15494.99</v>
      </c>
      <c r="C24" s="65">
        <v>4519.7</v>
      </c>
      <c r="D24" s="66">
        <f t="shared" si="2"/>
        <v>0.29168782942099347</v>
      </c>
      <c r="E24" s="6"/>
      <c r="F24" s="17" t="s">
        <v>27</v>
      </c>
      <c r="G24" s="2">
        <v>13699</v>
      </c>
      <c r="H24" s="71">
        <v>0</v>
      </c>
      <c r="I24" s="31">
        <f t="shared" si="1"/>
        <v>0</v>
      </c>
    </row>
    <row r="25" spans="1:9" ht="23.25" customHeight="1">
      <c r="A25" s="69" t="s">
        <v>26</v>
      </c>
      <c r="B25" s="74">
        <v>17499</v>
      </c>
      <c r="C25" s="65">
        <v>0</v>
      </c>
      <c r="D25" s="66">
        <f t="shared" si="2"/>
        <v>0</v>
      </c>
      <c r="E25" s="6"/>
      <c r="F25" s="17" t="s">
        <v>102</v>
      </c>
      <c r="G25" s="2">
        <v>460</v>
      </c>
      <c r="H25" s="71">
        <v>10</v>
      </c>
      <c r="I25" s="31">
        <f t="shared" si="1"/>
        <v>0.021739130434782608</v>
      </c>
    </row>
    <row r="26" spans="1:9" ht="19.5" customHeight="1">
      <c r="A26" s="69" t="s">
        <v>27</v>
      </c>
      <c r="B26" s="74">
        <v>2499</v>
      </c>
      <c r="C26" s="65">
        <v>0</v>
      </c>
      <c r="D26" s="66">
        <f t="shared" si="2"/>
        <v>0</v>
      </c>
      <c r="E26" s="6"/>
      <c r="F26" s="32" t="s">
        <v>103</v>
      </c>
      <c r="G26" s="33">
        <f>SUM(G4:G24)</f>
        <v>77750.29000000001</v>
      </c>
      <c r="H26" s="90">
        <f>SUM(H4:H24)</f>
        <v>390.056</v>
      </c>
      <c r="I26" s="31">
        <f t="shared" si="1"/>
        <v>0.005016778715552057</v>
      </c>
    </row>
    <row r="27" spans="1:9" ht="15">
      <c r="A27" s="69" t="s">
        <v>28</v>
      </c>
      <c r="B27" s="74">
        <v>1999.5</v>
      </c>
      <c r="C27" s="65">
        <v>0</v>
      </c>
      <c r="D27" s="66">
        <f t="shared" si="2"/>
        <v>0</v>
      </c>
      <c r="E27" s="6"/>
      <c r="F27" s="32" t="s">
        <v>104</v>
      </c>
      <c r="G27" s="33">
        <f>G25</f>
        <v>460</v>
      </c>
      <c r="H27" s="33">
        <f>H25</f>
        <v>10</v>
      </c>
      <c r="I27" s="31">
        <f t="shared" si="1"/>
        <v>0.021739130434782608</v>
      </c>
    </row>
    <row r="28" spans="1:5" ht="24" customHeight="1">
      <c r="A28" s="78" t="s">
        <v>109</v>
      </c>
      <c r="B28" s="74">
        <v>4999.485</v>
      </c>
      <c r="C28" s="65">
        <v>138.5</v>
      </c>
      <c r="D28" s="66">
        <f t="shared" si="2"/>
        <v>0.027702853393899572</v>
      </c>
      <c r="E28" s="6"/>
    </row>
    <row r="29" spans="1:5" ht="16.5" customHeight="1">
      <c r="A29" s="78" t="s">
        <v>47</v>
      </c>
      <c r="B29" s="74">
        <v>0.5</v>
      </c>
      <c r="C29" s="65">
        <v>0</v>
      </c>
      <c r="D29" s="66">
        <f t="shared" si="2"/>
        <v>0</v>
      </c>
      <c r="E29" s="6"/>
    </row>
    <row r="30" spans="1:5" ht="19.5" customHeight="1">
      <c r="A30" s="78" t="s">
        <v>19</v>
      </c>
      <c r="B30" s="74">
        <v>4.95</v>
      </c>
      <c r="C30" s="65">
        <v>0</v>
      </c>
      <c r="D30" s="66">
        <f t="shared" si="2"/>
        <v>0</v>
      </c>
      <c r="E30" s="6"/>
    </row>
    <row r="31" spans="1:5" ht="26.25" customHeight="1">
      <c r="A31" s="78" t="s">
        <v>20</v>
      </c>
      <c r="B31" s="74">
        <v>0.95</v>
      </c>
      <c r="C31" s="65">
        <v>0</v>
      </c>
      <c r="D31" s="66">
        <f t="shared" si="2"/>
        <v>0</v>
      </c>
      <c r="E31" s="6"/>
    </row>
    <row r="32" spans="1:5" ht="22.5" customHeight="1">
      <c r="A32" s="78" t="s">
        <v>22</v>
      </c>
      <c r="B32" s="74">
        <v>1</v>
      </c>
      <c r="C32" s="65">
        <v>0</v>
      </c>
      <c r="D32" s="66">
        <f t="shared" si="2"/>
        <v>0</v>
      </c>
      <c r="E32" s="6"/>
    </row>
    <row r="33" spans="1:5" ht="19.5" customHeight="1">
      <c r="A33" s="78" t="s">
        <v>149</v>
      </c>
      <c r="B33" s="74">
        <v>0.5</v>
      </c>
      <c r="C33" s="65">
        <v>0</v>
      </c>
      <c r="D33" s="66">
        <f t="shared" si="2"/>
        <v>0</v>
      </c>
      <c r="E33" s="6"/>
    </row>
    <row r="34" spans="1:5" ht="18.75" customHeight="1">
      <c r="A34" s="78" t="s">
        <v>46</v>
      </c>
      <c r="B34" s="74">
        <v>0.5</v>
      </c>
      <c r="C34" s="65">
        <v>0</v>
      </c>
      <c r="D34" s="66">
        <f t="shared" si="2"/>
        <v>0</v>
      </c>
      <c r="E34" s="6"/>
    </row>
    <row r="35" spans="1:5" ht="19.5" customHeight="1">
      <c r="A35" s="78" t="s">
        <v>36</v>
      </c>
      <c r="B35" s="74">
        <v>0.5</v>
      </c>
      <c r="C35" s="65">
        <v>0</v>
      </c>
      <c r="D35" s="66">
        <f t="shared" si="2"/>
        <v>0</v>
      </c>
      <c r="E35" s="6"/>
    </row>
    <row r="36" spans="1:5" ht="24" customHeight="1">
      <c r="A36" s="78" t="s">
        <v>69</v>
      </c>
      <c r="B36" s="74">
        <v>0.3</v>
      </c>
      <c r="C36" s="65">
        <v>0</v>
      </c>
      <c r="D36" s="66">
        <f t="shared" si="2"/>
        <v>0</v>
      </c>
      <c r="E36" s="6"/>
    </row>
    <row r="37" spans="1:5" ht="18.75" customHeight="1">
      <c r="A37" s="78" t="s">
        <v>16</v>
      </c>
      <c r="B37" s="74">
        <v>1.97</v>
      </c>
      <c r="C37" s="65">
        <v>0</v>
      </c>
      <c r="D37" s="66">
        <f t="shared" si="2"/>
        <v>0</v>
      </c>
      <c r="E37" s="6"/>
    </row>
    <row r="38" spans="1:5" ht="35.25" customHeight="1">
      <c r="A38" s="73" t="s">
        <v>110</v>
      </c>
      <c r="B38" s="73">
        <v>115</v>
      </c>
      <c r="C38" s="65">
        <v>0</v>
      </c>
      <c r="D38" s="66">
        <f t="shared" si="2"/>
        <v>0</v>
      </c>
      <c r="E38" s="6"/>
    </row>
    <row r="39" spans="1:5" ht="36">
      <c r="A39" s="73" t="s">
        <v>111</v>
      </c>
      <c r="B39" s="73">
        <v>465</v>
      </c>
      <c r="C39" s="65">
        <v>0</v>
      </c>
      <c r="D39" s="66">
        <f t="shared" si="2"/>
        <v>0</v>
      </c>
      <c r="E39" s="6"/>
    </row>
    <row r="40" spans="1:5" ht="15">
      <c r="A40" s="79" t="s">
        <v>134</v>
      </c>
      <c r="B40" s="67">
        <f>SUM(B4:B37)</f>
        <v>101465.94</v>
      </c>
      <c r="C40" s="83">
        <f>SUM(C4:C37)</f>
        <v>7003.21</v>
      </c>
      <c r="D40" s="66">
        <f>C40/B40</f>
        <v>0.06902030375907423</v>
      </c>
      <c r="E40" s="6"/>
    </row>
    <row r="41" spans="1:4" ht="15">
      <c r="A41" s="79" t="s">
        <v>135</v>
      </c>
      <c r="B41" s="80">
        <f>B38+B39</f>
        <v>580</v>
      </c>
      <c r="C41" s="84">
        <f>C38+C39</f>
        <v>0</v>
      </c>
      <c r="D41" s="66">
        <f>C41/B41</f>
        <v>0</v>
      </c>
    </row>
  </sheetData>
  <sheetProtection/>
  <mergeCells count="3">
    <mergeCell ref="A1:I1"/>
    <mergeCell ref="A3:D3"/>
    <mergeCell ref="F3:I3"/>
  </mergeCells>
  <printOptions/>
  <pageMargins left="0.25" right="0.25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2"/>
  <sheetViews>
    <sheetView zoomScalePageLayoutView="0" workbookViewId="0" topLeftCell="A1">
      <selection activeCell="O14" sqref="O14"/>
    </sheetView>
  </sheetViews>
  <sheetFormatPr defaultColWidth="9.140625" defaultRowHeight="15"/>
  <cols>
    <col min="1" max="6" width="16.140625" style="0" customWidth="1"/>
  </cols>
  <sheetData>
    <row r="1" spans="1:7" ht="65.25" customHeight="1">
      <c r="A1" s="128" t="s">
        <v>136</v>
      </c>
      <c r="B1" s="128"/>
      <c r="C1" s="128"/>
      <c r="D1" s="128"/>
      <c r="E1" s="128"/>
      <c r="F1" s="128"/>
      <c r="G1" s="128"/>
    </row>
    <row r="2" spans="1:8" ht="36">
      <c r="A2" s="7"/>
      <c r="B2" s="8" t="s">
        <v>30</v>
      </c>
      <c r="C2" s="9" t="s">
        <v>31</v>
      </c>
      <c r="D2" s="8" t="s">
        <v>32</v>
      </c>
      <c r="E2" s="8" t="s">
        <v>33</v>
      </c>
      <c r="F2" s="7"/>
      <c r="G2" s="7"/>
      <c r="H2" s="7"/>
    </row>
    <row r="3" spans="1:8" ht="15">
      <c r="A3" s="7"/>
      <c r="B3" s="126" t="s">
        <v>114</v>
      </c>
      <c r="C3" s="126"/>
      <c r="D3" s="126"/>
      <c r="E3" s="126"/>
      <c r="F3" s="7"/>
      <c r="G3" s="7"/>
      <c r="H3" s="7"/>
    </row>
    <row r="4" spans="1:8" ht="15">
      <c r="A4" s="7"/>
      <c r="B4" s="12" t="s">
        <v>143</v>
      </c>
      <c r="C4" s="2">
        <v>10</v>
      </c>
      <c r="D4" s="2">
        <v>0.065</v>
      </c>
      <c r="E4" s="11">
        <f aca="true" t="shared" si="0" ref="E4:E14">D4/C4</f>
        <v>0.006500000000000001</v>
      </c>
      <c r="F4" s="7"/>
      <c r="G4" s="7"/>
      <c r="H4" s="7"/>
    </row>
    <row r="5" spans="1:8" ht="24">
      <c r="A5" s="7"/>
      <c r="B5" s="12" t="s">
        <v>68</v>
      </c>
      <c r="C5" s="2">
        <v>2.4</v>
      </c>
      <c r="D5" s="2">
        <v>0</v>
      </c>
      <c r="E5" s="11">
        <f t="shared" si="0"/>
        <v>0</v>
      </c>
      <c r="F5" s="7"/>
      <c r="G5" s="7"/>
      <c r="H5" s="7"/>
    </row>
    <row r="6" spans="1:8" ht="15">
      <c r="A6" s="7"/>
      <c r="B6" s="12" t="s">
        <v>35</v>
      </c>
      <c r="C6" s="2">
        <v>3.5</v>
      </c>
      <c r="D6" s="2">
        <v>0</v>
      </c>
      <c r="E6" s="11">
        <f t="shared" si="0"/>
        <v>0</v>
      </c>
      <c r="F6" s="7"/>
      <c r="G6" s="7"/>
      <c r="H6" s="7"/>
    </row>
    <row r="7" spans="1:8" ht="15">
      <c r="A7" s="7"/>
      <c r="B7" s="12" t="s">
        <v>41</v>
      </c>
      <c r="C7" s="2">
        <v>9.85</v>
      </c>
      <c r="D7" s="2">
        <v>0</v>
      </c>
      <c r="E7" s="11">
        <f t="shared" si="0"/>
        <v>0</v>
      </c>
      <c r="F7" s="7"/>
      <c r="G7" s="7"/>
      <c r="H7" s="7"/>
    </row>
    <row r="8" spans="1:8" ht="15">
      <c r="A8" s="7"/>
      <c r="B8" s="12" t="s">
        <v>17</v>
      </c>
      <c r="C8" s="2">
        <v>3.3</v>
      </c>
      <c r="D8" s="2">
        <v>0</v>
      </c>
      <c r="E8" s="11">
        <f t="shared" si="0"/>
        <v>0</v>
      </c>
      <c r="F8" s="7"/>
      <c r="G8" s="7"/>
      <c r="H8" s="7"/>
    </row>
    <row r="9" spans="1:8" ht="15">
      <c r="A9" s="7"/>
      <c r="B9" s="13" t="s">
        <v>22</v>
      </c>
      <c r="C9" s="2">
        <v>76.5</v>
      </c>
      <c r="D9" s="2">
        <v>0.006</v>
      </c>
      <c r="E9" s="11">
        <f t="shared" si="0"/>
        <v>7.843137254901961E-05</v>
      </c>
      <c r="F9" s="7"/>
      <c r="G9" s="7"/>
      <c r="H9" s="7"/>
    </row>
    <row r="10" spans="1:8" ht="15">
      <c r="A10" s="7"/>
      <c r="B10" s="12" t="s">
        <v>38</v>
      </c>
      <c r="C10" s="2">
        <v>0.9</v>
      </c>
      <c r="D10" s="2">
        <v>0</v>
      </c>
      <c r="E10" s="11">
        <f t="shared" si="0"/>
        <v>0</v>
      </c>
      <c r="F10" s="7"/>
      <c r="G10" s="7"/>
      <c r="H10" s="7"/>
    </row>
    <row r="11" spans="1:8" ht="15">
      <c r="A11" s="7"/>
      <c r="B11" s="12" t="s">
        <v>37</v>
      </c>
      <c r="C11" s="2">
        <v>116.4</v>
      </c>
      <c r="D11" s="71">
        <v>0.102</v>
      </c>
      <c r="E11" s="11">
        <f t="shared" si="0"/>
        <v>0.0008762886597938143</v>
      </c>
      <c r="F11" s="7"/>
      <c r="G11" s="7"/>
      <c r="H11" s="7"/>
    </row>
    <row r="12" spans="1:8" ht="15">
      <c r="A12" s="7"/>
      <c r="B12" s="13" t="s">
        <v>36</v>
      </c>
      <c r="C12" s="2">
        <v>7.65</v>
      </c>
      <c r="D12" s="71">
        <v>0.035</v>
      </c>
      <c r="E12" s="11">
        <f t="shared" si="0"/>
        <v>0.004575163398692811</v>
      </c>
      <c r="F12" s="7"/>
      <c r="G12" s="7"/>
      <c r="H12" s="7"/>
    </row>
    <row r="13" spans="1:8" ht="24.75">
      <c r="A13" s="7"/>
      <c r="B13" s="13" t="s">
        <v>20</v>
      </c>
      <c r="C13" s="2">
        <v>38</v>
      </c>
      <c r="D13" s="2">
        <v>0</v>
      </c>
      <c r="E13" s="11">
        <f t="shared" si="0"/>
        <v>0</v>
      </c>
      <c r="F13" s="7"/>
      <c r="G13" s="7"/>
      <c r="H13" s="7"/>
    </row>
    <row r="14" spans="1:8" ht="24.75">
      <c r="A14" s="7"/>
      <c r="B14" s="13" t="s">
        <v>39</v>
      </c>
      <c r="C14" s="2">
        <v>8.4</v>
      </c>
      <c r="D14" s="2">
        <v>0.0195</v>
      </c>
      <c r="E14" s="11">
        <f t="shared" si="0"/>
        <v>0.0023214285714285715</v>
      </c>
      <c r="F14" s="7"/>
      <c r="G14" s="7"/>
      <c r="H14" s="7"/>
    </row>
    <row r="15" spans="1:8" ht="15">
      <c r="A15" s="7"/>
      <c r="B15" s="12" t="s">
        <v>40</v>
      </c>
      <c r="C15" s="2">
        <v>7.8</v>
      </c>
      <c r="D15" s="2">
        <v>0</v>
      </c>
      <c r="E15" s="11">
        <f aca="true" t="shared" si="1" ref="E15:E22">D15/C15</f>
        <v>0</v>
      </c>
      <c r="F15" s="7"/>
      <c r="G15" s="7"/>
      <c r="H15" s="7"/>
    </row>
    <row r="16" spans="1:8" ht="15">
      <c r="A16" s="7"/>
      <c r="B16" s="12" t="s">
        <v>19</v>
      </c>
      <c r="C16" s="2">
        <v>56</v>
      </c>
      <c r="D16" s="2">
        <v>0.025</v>
      </c>
      <c r="E16" s="11">
        <f t="shared" si="1"/>
        <v>0.00044642857142857147</v>
      </c>
      <c r="F16" s="7"/>
      <c r="G16" s="7"/>
      <c r="H16" s="7"/>
    </row>
    <row r="17" spans="1:8" ht="15">
      <c r="A17" s="7"/>
      <c r="B17" s="12" t="s">
        <v>16</v>
      </c>
      <c r="C17" s="2">
        <v>51.2</v>
      </c>
      <c r="D17" s="2">
        <v>0</v>
      </c>
      <c r="E17" s="11">
        <f t="shared" si="1"/>
        <v>0</v>
      </c>
      <c r="F17" s="7"/>
      <c r="G17" s="7"/>
      <c r="H17" s="7"/>
    </row>
    <row r="18" spans="1:8" ht="15">
      <c r="A18" s="7"/>
      <c r="B18" s="12" t="s">
        <v>4</v>
      </c>
      <c r="C18" s="2">
        <v>100</v>
      </c>
      <c r="D18" s="2">
        <v>0</v>
      </c>
      <c r="E18" s="11">
        <f t="shared" si="1"/>
        <v>0</v>
      </c>
      <c r="F18" s="7"/>
      <c r="G18" s="7"/>
      <c r="H18" s="7"/>
    </row>
    <row r="19" spans="1:8" ht="15">
      <c r="A19" s="7"/>
      <c r="B19" s="12" t="s">
        <v>10</v>
      </c>
      <c r="C19" s="2">
        <v>100</v>
      </c>
      <c r="D19" s="2">
        <v>0.006</v>
      </c>
      <c r="E19" s="11">
        <f t="shared" si="1"/>
        <v>6E-05</v>
      </c>
      <c r="F19" s="7"/>
      <c r="G19" s="7"/>
      <c r="H19" s="7"/>
    </row>
    <row r="20" spans="1:8" ht="24">
      <c r="A20" s="7"/>
      <c r="B20" s="12" t="s">
        <v>34</v>
      </c>
      <c r="C20" s="2">
        <v>1.7</v>
      </c>
      <c r="D20" s="2">
        <v>0</v>
      </c>
      <c r="E20" s="11">
        <f t="shared" si="1"/>
        <v>0</v>
      </c>
      <c r="F20" s="7"/>
      <c r="G20" s="7"/>
      <c r="H20" s="7"/>
    </row>
    <row r="21" spans="1:8" ht="15">
      <c r="A21" s="7"/>
      <c r="B21" s="12" t="s">
        <v>11</v>
      </c>
      <c r="C21" s="2">
        <v>18.4</v>
      </c>
      <c r="D21" s="71">
        <v>0.019</v>
      </c>
      <c r="E21" s="11">
        <f t="shared" si="1"/>
        <v>0.001032608695652174</v>
      </c>
      <c r="F21" s="7"/>
      <c r="G21" s="7"/>
      <c r="H21" s="7"/>
    </row>
    <row r="22" spans="1:8" ht="15">
      <c r="A22" s="7"/>
      <c r="B22" s="34" t="s">
        <v>58</v>
      </c>
      <c r="C22" s="35">
        <f>SUM(C4:C21)</f>
        <v>612</v>
      </c>
      <c r="D22" s="35">
        <f>SUM(D4:D21)</f>
        <v>0.2775</v>
      </c>
      <c r="E22" s="36">
        <f t="shared" si="1"/>
        <v>0.00045343137254901964</v>
      </c>
      <c r="F22" s="14"/>
      <c r="G22" s="16"/>
      <c r="H22" s="7"/>
    </row>
    <row r="23" spans="1:8" ht="15">
      <c r="A23" s="7"/>
      <c r="B23" s="126" t="s">
        <v>42</v>
      </c>
      <c r="C23" s="126"/>
      <c r="D23" s="126"/>
      <c r="E23" s="126"/>
      <c r="F23" s="7"/>
      <c r="G23" s="7"/>
      <c r="H23" s="7"/>
    </row>
    <row r="24" spans="1:8" ht="15">
      <c r="A24" s="7"/>
      <c r="B24" s="12" t="s">
        <v>65</v>
      </c>
      <c r="C24" s="2">
        <v>22.3</v>
      </c>
      <c r="D24" s="2">
        <v>0</v>
      </c>
      <c r="E24" s="11">
        <f aca="true" t="shared" si="2" ref="E24:E39">D24/C24</f>
        <v>0</v>
      </c>
      <c r="F24" s="7"/>
      <c r="G24" s="7"/>
      <c r="H24" s="7"/>
    </row>
    <row r="25" spans="1:8" ht="15">
      <c r="A25" s="7"/>
      <c r="B25" s="12" t="s">
        <v>105</v>
      </c>
      <c r="C25" s="2">
        <v>0.1</v>
      </c>
      <c r="D25" s="2">
        <v>0</v>
      </c>
      <c r="E25" s="11">
        <f t="shared" si="2"/>
        <v>0</v>
      </c>
      <c r="F25" s="7"/>
      <c r="G25" s="7"/>
      <c r="H25" s="7"/>
    </row>
    <row r="26" spans="1:8" ht="24">
      <c r="A26" s="7"/>
      <c r="B26" s="12" t="s">
        <v>68</v>
      </c>
      <c r="C26" s="2">
        <v>0.55</v>
      </c>
      <c r="D26" s="2">
        <v>0</v>
      </c>
      <c r="E26" s="11">
        <f t="shared" si="2"/>
        <v>0</v>
      </c>
      <c r="F26" s="7"/>
      <c r="G26" s="7"/>
      <c r="H26" s="7"/>
    </row>
    <row r="27" spans="1:8" ht="15">
      <c r="A27" s="7"/>
      <c r="B27" s="62" t="s">
        <v>35</v>
      </c>
      <c r="C27" s="2">
        <v>2.65</v>
      </c>
      <c r="D27" s="2">
        <v>0</v>
      </c>
      <c r="E27" s="11">
        <f t="shared" si="2"/>
        <v>0</v>
      </c>
      <c r="F27" s="7"/>
      <c r="G27" s="7"/>
      <c r="H27" s="7"/>
    </row>
    <row r="28" spans="1:8" ht="15">
      <c r="A28" s="7"/>
      <c r="B28" s="12" t="s">
        <v>17</v>
      </c>
      <c r="C28" s="2">
        <v>0.85</v>
      </c>
      <c r="D28" s="2">
        <v>0</v>
      </c>
      <c r="E28" s="11">
        <f t="shared" si="2"/>
        <v>0</v>
      </c>
      <c r="F28" s="7"/>
      <c r="G28" s="7"/>
      <c r="H28" s="7"/>
    </row>
    <row r="29" spans="1:8" ht="15">
      <c r="A29" s="7"/>
      <c r="B29" s="13" t="s">
        <v>22</v>
      </c>
      <c r="C29" s="2">
        <v>18.7</v>
      </c>
      <c r="D29" s="2">
        <v>0</v>
      </c>
      <c r="E29" s="11">
        <f t="shared" si="2"/>
        <v>0</v>
      </c>
      <c r="F29" s="7"/>
      <c r="G29" s="7"/>
      <c r="H29" s="7"/>
    </row>
    <row r="30" spans="1:8" ht="15">
      <c r="A30" s="7"/>
      <c r="B30" s="12" t="s">
        <v>38</v>
      </c>
      <c r="C30" s="2">
        <v>1.98</v>
      </c>
      <c r="D30" s="2">
        <v>0</v>
      </c>
      <c r="E30" s="11">
        <f t="shared" si="2"/>
        <v>0</v>
      </c>
      <c r="F30" s="7"/>
      <c r="G30" s="7"/>
      <c r="H30" s="7"/>
    </row>
    <row r="31" spans="1:8" ht="15">
      <c r="A31" s="7"/>
      <c r="B31" s="13" t="s">
        <v>36</v>
      </c>
      <c r="C31" s="2">
        <v>2.65</v>
      </c>
      <c r="D31" s="2">
        <v>0</v>
      </c>
      <c r="E31" s="11">
        <f t="shared" si="2"/>
        <v>0</v>
      </c>
      <c r="F31" s="7"/>
      <c r="G31" s="7"/>
      <c r="H31" s="7"/>
    </row>
    <row r="32" spans="1:8" ht="24.75">
      <c r="A32" s="7"/>
      <c r="B32" s="13" t="s">
        <v>20</v>
      </c>
      <c r="C32" s="2">
        <v>18.8</v>
      </c>
      <c r="D32" s="2">
        <v>0</v>
      </c>
      <c r="E32" s="11">
        <f t="shared" si="2"/>
        <v>0</v>
      </c>
      <c r="F32" s="7"/>
      <c r="G32" s="7"/>
      <c r="H32" s="7"/>
    </row>
    <row r="33" spans="1:8" ht="15">
      <c r="A33" s="7"/>
      <c r="B33" s="12" t="s">
        <v>40</v>
      </c>
      <c r="C33" s="2">
        <v>3.9</v>
      </c>
      <c r="D33" s="2">
        <v>0</v>
      </c>
      <c r="E33" s="11">
        <f t="shared" si="2"/>
        <v>0</v>
      </c>
      <c r="F33" s="7"/>
      <c r="G33" s="7"/>
      <c r="H33" s="7"/>
    </row>
    <row r="34" spans="1:8" ht="15">
      <c r="A34" s="7"/>
      <c r="B34" s="68" t="s">
        <v>19</v>
      </c>
      <c r="C34" s="2">
        <v>4.4</v>
      </c>
      <c r="D34" s="2">
        <v>0</v>
      </c>
      <c r="E34" s="11">
        <f t="shared" si="2"/>
        <v>0</v>
      </c>
      <c r="F34" s="7"/>
      <c r="G34" s="7"/>
      <c r="H34" s="7"/>
    </row>
    <row r="35" spans="1:8" ht="24">
      <c r="A35" s="7"/>
      <c r="B35" s="12" t="s">
        <v>6</v>
      </c>
      <c r="C35" s="2">
        <v>5</v>
      </c>
      <c r="D35" s="2">
        <v>0</v>
      </c>
      <c r="E35" s="11">
        <f t="shared" si="2"/>
        <v>0</v>
      </c>
      <c r="F35" s="7"/>
      <c r="G35" s="7"/>
      <c r="H35" s="7"/>
    </row>
    <row r="36" spans="1:8" ht="15">
      <c r="A36" s="7"/>
      <c r="B36" s="12" t="s">
        <v>10</v>
      </c>
      <c r="C36" s="2">
        <v>40</v>
      </c>
      <c r="D36" s="2">
        <v>0</v>
      </c>
      <c r="E36" s="11">
        <f t="shared" si="2"/>
        <v>0</v>
      </c>
      <c r="F36" s="7"/>
      <c r="G36" s="7"/>
      <c r="H36" s="7"/>
    </row>
    <row r="37" spans="1:8" ht="24">
      <c r="A37" s="7"/>
      <c r="B37" s="12" t="s">
        <v>34</v>
      </c>
      <c r="C37" s="2">
        <v>0.95</v>
      </c>
      <c r="D37" s="2">
        <v>0</v>
      </c>
      <c r="E37" s="11">
        <f t="shared" si="2"/>
        <v>0</v>
      </c>
      <c r="F37" s="16"/>
      <c r="G37" s="7"/>
      <c r="H37" s="7"/>
    </row>
    <row r="38" spans="1:8" ht="15">
      <c r="A38" s="7"/>
      <c r="B38" s="12" t="s">
        <v>11</v>
      </c>
      <c r="C38" s="2">
        <v>8.9</v>
      </c>
      <c r="D38" s="2">
        <v>0</v>
      </c>
      <c r="E38" s="11">
        <f t="shared" si="2"/>
        <v>0</v>
      </c>
      <c r="F38" s="16"/>
      <c r="G38" s="7"/>
      <c r="H38" s="7"/>
    </row>
    <row r="39" spans="1:8" ht="15">
      <c r="A39" s="7"/>
      <c r="B39" s="37" t="s">
        <v>58</v>
      </c>
      <c r="C39" s="38">
        <f>SUM(C24:C38)</f>
        <v>131.73000000000002</v>
      </c>
      <c r="D39" s="38">
        <f>SUM(D24:D38)</f>
        <v>0</v>
      </c>
      <c r="E39" s="36">
        <f t="shared" si="2"/>
        <v>0</v>
      </c>
      <c r="F39" s="16"/>
      <c r="G39" s="7"/>
      <c r="H39" s="7"/>
    </row>
    <row r="40" spans="1:8" ht="15">
      <c r="A40" s="7"/>
      <c r="B40" s="126" t="s">
        <v>43</v>
      </c>
      <c r="C40" s="126"/>
      <c r="D40" s="126"/>
      <c r="E40" s="126"/>
      <c r="F40" s="16"/>
      <c r="G40" s="7"/>
      <c r="H40" s="7"/>
    </row>
    <row r="41" spans="1:8" ht="15">
      <c r="A41" s="7"/>
      <c r="B41" s="13" t="s">
        <v>65</v>
      </c>
      <c r="C41" s="2">
        <v>4.6</v>
      </c>
      <c r="D41" s="2">
        <v>0</v>
      </c>
      <c r="E41" s="11">
        <f aca="true" t="shared" si="3" ref="E41:E57">D41/C41</f>
        <v>0</v>
      </c>
      <c r="F41" s="16"/>
      <c r="G41" s="7"/>
      <c r="H41" s="7"/>
    </row>
    <row r="42" spans="1:8" ht="15">
      <c r="A42" s="7"/>
      <c r="B42" s="12" t="s">
        <v>115</v>
      </c>
      <c r="C42" s="2">
        <v>0.1</v>
      </c>
      <c r="D42" s="2">
        <v>0</v>
      </c>
      <c r="E42" s="11">
        <f t="shared" si="3"/>
        <v>0</v>
      </c>
      <c r="F42" s="16"/>
      <c r="G42" s="7"/>
      <c r="H42" s="7"/>
    </row>
    <row r="43" spans="1:8" ht="24.75">
      <c r="A43" s="7"/>
      <c r="B43" s="13" t="s">
        <v>68</v>
      </c>
      <c r="C43" s="2">
        <v>0.9</v>
      </c>
      <c r="D43" s="2">
        <v>0</v>
      </c>
      <c r="E43" s="11">
        <f t="shared" si="3"/>
        <v>0</v>
      </c>
      <c r="F43" s="7"/>
      <c r="G43" s="7"/>
      <c r="H43" s="7"/>
    </row>
    <row r="44" spans="1:8" ht="15">
      <c r="A44" s="7"/>
      <c r="B44" s="12" t="s">
        <v>35</v>
      </c>
      <c r="C44" s="2">
        <v>1.85</v>
      </c>
      <c r="D44" s="2">
        <v>0</v>
      </c>
      <c r="E44" s="11">
        <f t="shared" si="3"/>
        <v>0</v>
      </c>
      <c r="F44" s="7"/>
      <c r="G44" s="7"/>
      <c r="H44" s="7"/>
    </row>
    <row r="45" spans="1:8" ht="15">
      <c r="A45" s="7"/>
      <c r="B45" s="12" t="s">
        <v>17</v>
      </c>
      <c r="C45" s="2">
        <v>1.85</v>
      </c>
      <c r="D45" s="2">
        <v>0</v>
      </c>
      <c r="E45" s="11">
        <f t="shared" si="3"/>
        <v>0</v>
      </c>
      <c r="F45" s="7"/>
      <c r="G45" s="7"/>
      <c r="H45" s="7"/>
    </row>
    <row r="46" spans="1:8" ht="15">
      <c r="A46" s="7"/>
      <c r="B46" s="13" t="s">
        <v>22</v>
      </c>
      <c r="C46" s="2">
        <v>6.7</v>
      </c>
      <c r="D46" s="2">
        <v>0</v>
      </c>
      <c r="E46" s="11">
        <f t="shared" si="3"/>
        <v>0</v>
      </c>
      <c r="F46" s="7"/>
      <c r="G46" s="7"/>
      <c r="H46" s="7"/>
    </row>
    <row r="47" spans="1:8" ht="15">
      <c r="A47" s="7"/>
      <c r="B47" s="12" t="s">
        <v>38</v>
      </c>
      <c r="C47" s="2">
        <v>0.85</v>
      </c>
      <c r="D47" s="2">
        <v>0</v>
      </c>
      <c r="E47" s="11">
        <f t="shared" si="3"/>
        <v>0</v>
      </c>
      <c r="F47" s="7"/>
      <c r="G47" s="7"/>
      <c r="H47" s="7"/>
    </row>
    <row r="48" spans="1:8" ht="15">
      <c r="A48" s="7"/>
      <c r="B48" s="12" t="s">
        <v>37</v>
      </c>
      <c r="C48" s="2">
        <v>3</v>
      </c>
      <c r="D48" s="2">
        <v>0</v>
      </c>
      <c r="E48" s="11">
        <f t="shared" si="3"/>
        <v>0</v>
      </c>
      <c r="F48" s="7"/>
      <c r="G48" s="7"/>
      <c r="H48" s="7"/>
    </row>
    <row r="49" spans="1:8" ht="15">
      <c r="A49" s="7"/>
      <c r="B49" s="12" t="s">
        <v>36</v>
      </c>
      <c r="C49" s="2">
        <v>2.45</v>
      </c>
      <c r="D49" s="2">
        <v>0</v>
      </c>
      <c r="E49" s="11">
        <f t="shared" si="3"/>
        <v>0</v>
      </c>
      <c r="F49" s="7"/>
      <c r="G49" s="7"/>
      <c r="H49" s="7"/>
    </row>
    <row r="50" spans="1:8" ht="24.75">
      <c r="A50" s="7"/>
      <c r="B50" s="13" t="s">
        <v>20</v>
      </c>
      <c r="C50" s="2">
        <v>9.85</v>
      </c>
      <c r="D50" s="2">
        <v>0</v>
      </c>
      <c r="E50" s="11">
        <f t="shared" si="3"/>
        <v>0</v>
      </c>
      <c r="F50" s="7"/>
      <c r="G50" s="7"/>
      <c r="H50" s="7"/>
    </row>
    <row r="51" spans="1:8" ht="24">
      <c r="A51" s="7"/>
      <c r="B51" s="12" t="s">
        <v>39</v>
      </c>
      <c r="C51" s="2">
        <v>3</v>
      </c>
      <c r="D51" s="2">
        <v>0</v>
      </c>
      <c r="E51" s="11">
        <f t="shared" si="3"/>
        <v>0</v>
      </c>
      <c r="F51" s="7"/>
      <c r="G51" s="7"/>
      <c r="H51" s="7"/>
    </row>
    <row r="52" spans="1:8" ht="15">
      <c r="A52" s="7"/>
      <c r="B52" s="12" t="s">
        <v>40</v>
      </c>
      <c r="C52" s="2">
        <v>5</v>
      </c>
      <c r="D52" s="2">
        <v>0</v>
      </c>
      <c r="E52" s="11">
        <f t="shared" si="3"/>
        <v>0</v>
      </c>
      <c r="F52" s="7"/>
      <c r="G52" s="7"/>
      <c r="H52" s="7"/>
    </row>
    <row r="53" spans="1:8" ht="15">
      <c r="A53" s="7"/>
      <c r="B53" s="13" t="s">
        <v>19</v>
      </c>
      <c r="C53" s="2">
        <v>3.7</v>
      </c>
      <c r="D53" s="2">
        <v>0</v>
      </c>
      <c r="E53" s="11">
        <f t="shared" si="3"/>
        <v>0</v>
      </c>
      <c r="F53" s="7"/>
      <c r="G53" s="7"/>
      <c r="H53" s="7"/>
    </row>
    <row r="54" spans="1:8" ht="15">
      <c r="A54" s="7"/>
      <c r="B54" s="13" t="s">
        <v>16</v>
      </c>
      <c r="C54" s="2">
        <v>3</v>
      </c>
      <c r="D54" s="2">
        <v>0</v>
      </c>
      <c r="E54" s="11">
        <f t="shared" si="3"/>
        <v>0</v>
      </c>
      <c r="F54" s="7"/>
      <c r="G54" s="7"/>
      <c r="H54" s="7"/>
    </row>
    <row r="55" spans="1:8" ht="15">
      <c r="A55" s="7"/>
      <c r="B55" s="12" t="s">
        <v>4</v>
      </c>
      <c r="C55" s="2">
        <v>10</v>
      </c>
      <c r="D55" s="2">
        <v>0</v>
      </c>
      <c r="E55" s="11">
        <f t="shared" si="3"/>
        <v>0</v>
      </c>
      <c r="F55" s="7"/>
      <c r="G55" s="7"/>
      <c r="H55" s="7"/>
    </row>
    <row r="56" spans="1:8" ht="24.75">
      <c r="A56" s="7"/>
      <c r="B56" s="13" t="s">
        <v>34</v>
      </c>
      <c r="C56" s="2">
        <v>1.9</v>
      </c>
      <c r="D56" s="2">
        <v>0</v>
      </c>
      <c r="E56" s="11">
        <f t="shared" si="3"/>
        <v>0</v>
      </c>
      <c r="F56" s="7"/>
      <c r="G56" s="7"/>
      <c r="H56" s="7"/>
    </row>
    <row r="57" spans="1:8" ht="15">
      <c r="A57" s="7"/>
      <c r="B57" s="13" t="s">
        <v>11</v>
      </c>
      <c r="C57" s="2">
        <v>9.8</v>
      </c>
      <c r="D57" s="2">
        <v>0</v>
      </c>
      <c r="E57" s="11">
        <f t="shared" si="3"/>
        <v>0</v>
      </c>
      <c r="F57" s="7"/>
      <c r="G57" s="7"/>
      <c r="H57" s="7"/>
    </row>
    <row r="58" spans="1:8" ht="15">
      <c r="A58" s="7"/>
      <c r="B58" s="39" t="s">
        <v>58</v>
      </c>
      <c r="C58" s="35">
        <f>SUM(C41:C57)</f>
        <v>68.55</v>
      </c>
      <c r="D58" s="35">
        <f>SUM(D41:D57)</f>
        <v>0</v>
      </c>
      <c r="E58" s="36">
        <f>D58/C58</f>
        <v>0</v>
      </c>
      <c r="F58" s="16"/>
      <c r="G58" s="7"/>
      <c r="H58" s="7"/>
    </row>
    <row r="59" spans="1:8" ht="15">
      <c r="A59" s="7"/>
      <c r="B59" s="126" t="s">
        <v>44</v>
      </c>
      <c r="C59" s="126"/>
      <c r="D59" s="126"/>
      <c r="E59" s="126"/>
      <c r="F59" s="7"/>
      <c r="G59" s="7"/>
      <c r="H59" s="7"/>
    </row>
    <row r="60" spans="1:8" ht="15">
      <c r="A60" s="7"/>
      <c r="B60" s="13" t="s">
        <v>105</v>
      </c>
      <c r="C60" s="2">
        <v>0.35</v>
      </c>
      <c r="D60" s="2">
        <v>0</v>
      </c>
      <c r="E60" s="11">
        <f aca="true" t="shared" si="4" ref="E60:E74">D60/C60</f>
        <v>0</v>
      </c>
      <c r="F60" s="7"/>
      <c r="G60" s="7"/>
      <c r="H60" s="7"/>
    </row>
    <row r="61" spans="1:8" ht="24.75">
      <c r="A61" s="7"/>
      <c r="B61" s="13" t="s">
        <v>68</v>
      </c>
      <c r="C61" s="2">
        <v>0.2</v>
      </c>
      <c r="D61" s="2">
        <v>0</v>
      </c>
      <c r="E61" s="11">
        <f t="shared" si="4"/>
        <v>0</v>
      </c>
      <c r="F61" s="7"/>
      <c r="G61" s="7"/>
      <c r="H61" s="7"/>
    </row>
    <row r="62" spans="1:8" ht="15">
      <c r="A62" s="7"/>
      <c r="B62" s="12" t="s">
        <v>35</v>
      </c>
      <c r="C62" s="2">
        <v>4.35</v>
      </c>
      <c r="D62" s="2">
        <v>0</v>
      </c>
      <c r="E62" s="11">
        <f t="shared" si="4"/>
        <v>0</v>
      </c>
      <c r="F62" s="7"/>
      <c r="G62" s="7"/>
      <c r="H62" s="7"/>
    </row>
    <row r="63" spans="1:8" ht="15">
      <c r="A63" s="7"/>
      <c r="B63" s="10" t="s">
        <v>17</v>
      </c>
      <c r="C63" s="2">
        <v>0.2</v>
      </c>
      <c r="D63" s="2">
        <v>0</v>
      </c>
      <c r="E63" s="11">
        <f t="shared" si="4"/>
        <v>0</v>
      </c>
      <c r="F63" s="7"/>
      <c r="G63" s="7"/>
      <c r="H63" s="7"/>
    </row>
    <row r="64" spans="1:8" ht="15">
      <c r="A64" s="7"/>
      <c r="B64" s="13" t="s">
        <v>22</v>
      </c>
      <c r="C64" s="2">
        <v>4.5</v>
      </c>
      <c r="D64" s="2">
        <v>0</v>
      </c>
      <c r="E64" s="11">
        <f t="shared" si="4"/>
        <v>0</v>
      </c>
      <c r="F64" s="7"/>
      <c r="G64" s="7"/>
      <c r="H64" s="7"/>
    </row>
    <row r="65" spans="1:8" ht="15">
      <c r="A65" s="7"/>
      <c r="B65" s="13" t="s">
        <v>38</v>
      </c>
      <c r="C65" s="2">
        <v>0.88</v>
      </c>
      <c r="D65" s="2">
        <v>0</v>
      </c>
      <c r="E65" s="11">
        <f t="shared" si="4"/>
        <v>0</v>
      </c>
      <c r="F65" s="7"/>
      <c r="G65" s="7"/>
      <c r="H65" s="7"/>
    </row>
    <row r="66" spans="1:8" ht="15">
      <c r="A66" s="7"/>
      <c r="B66" s="13" t="s">
        <v>36</v>
      </c>
      <c r="C66" s="2">
        <v>0.55</v>
      </c>
      <c r="D66" s="2">
        <v>0</v>
      </c>
      <c r="E66" s="11">
        <f t="shared" si="4"/>
        <v>0</v>
      </c>
      <c r="F66" s="7"/>
      <c r="G66" s="7"/>
      <c r="H66" s="7"/>
    </row>
    <row r="67" spans="1:8" ht="24.75">
      <c r="A67" s="7"/>
      <c r="B67" s="13" t="s">
        <v>20</v>
      </c>
      <c r="C67" s="2">
        <v>4.15</v>
      </c>
      <c r="D67" s="2">
        <v>0</v>
      </c>
      <c r="E67" s="11">
        <f t="shared" si="4"/>
        <v>0</v>
      </c>
      <c r="F67" s="7"/>
      <c r="G67" s="7"/>
      <c r="H67" s="7"/>
    </row>
    <row r="68" spans="1:8" ht="24.75">
      <c r="A68" s="7"/>
      <c r="B68" s="13" t="s">
        <v>39</v>
      </c>
      <c r="C68" s="2">
        <v>3</v>
      </c>
      <c r="D68" s="2">
        <v>0</v>
      </c>
      <c r="E68" s="11">
        <f t="shared" si="4"/>
        <v>0</v>
      </c>
      <c r="F68" s="7"/>
      <c r="G68" s="7"/>
      <c r="H68" s="7"/>
    </row>
    <row r="69" spans="1:8" ht="15">
      <c r="A69" s="7"/>
      <c r="B69" s="12" t="s">
        <v>40</v>
      </c>
      <c r="C69" s="2">
        <v>0.95</v>
      </c>
      <c r="D69" s="2">
        <v>0</v>
      </c>
      <c r="E69" s="11">
        <f t="shared" si="4"/>
        <v>0</v>
      </c>
      <c r="F69" s="7"/>
      <c r="G69" s="7"/>
      <c r="H69" s="7"/>
    </row>
    <row r="70" spans="1:8" ht="15">
      <c r="A70" s="7"/>
      <c r="B70" s="13" t="s">
        <v>19</v>
      </c>
      <c r="C70" s="2">
        <v>1.85</v>
      </c>
      <c r="D70" s="2">
        <v>0</v>
      </c>
      <c r="E70" s="11">
        <f t="shared" si="4"/>
        <v>0</v>
      </c>
      <c r="F70" s="7"/>
      <c r="G70" s="7"/>
      <c r="H70" s="7"/>
    </row>
    <row r="71" spans="1:8" ht="15">
      <c r="A71" s="7"/>
      <c r="B71" s="13" t="s">
        <v>16</v>
      </c>
      <c r="C71" s="2">
        <v>0.75</v>
      </c>
      <c r="D71" s="2">
        <v>0</v>
      </c>
      <c r="E71" s="11">
        <f t="shared" si="4"/>
        <v>0</v>
      </c>
      <c r="F71" s="7"/>
      <c r="G71" s="7"/>
      <c r="H71" s="7"/>
    </row>
    <row r="72" spans="1:8" ht="15">
      <c r="A72" s="7"/>
      <c r="B72" s="17" t="s">
        <v>10</v>
      </c>
      <c r="C72" s="15">
        <v>59.75</v>
      </c>
      <c r="D72" s="2">
        <v>0</v>
      </c>
      <c r="E72" s="11">
        <f t="shared" si="4"/>
        <v>0</v>
      </c>
      <c r="F72" s="18"/>
      <c r="G72" s="7"/>
      <c r="H72" s="7"/>
    </row>
    <row r="73" spans="1:8" ht="24">
      <c r="A73" s="7"/>
      <c r="B73" s="17" t="s">
        <v>34</v>
      </c>
      <c r="C73" s="15">
        <v>3.6</v>
      </c>
      <c r="D73" s="2">
        <v>0</v>
      </c>
      <c r="E73" s="11">
        <f t="shared" si="4"/>
        <v>0</v>
      </c>
      <c r="F73" s="18"/>
      <c r="G73" s="7"/>
      <c r="H73" s="7"/>
    </row>
    <row r="74" spans="1:8" ht="15">
      <c r="A74" s="7"/>
      <c r="B74" s="17" t="s">
        <v>11</v>
      </c>
      <c r="C74" s="15">
        <v>9.5</v>
      </c>
      <c r="D74" s="2">
        <v>0</v>
      </c>
      <c r="E74" s="11">
        <f t="shared" si="4"/>
        <v>0</v>
      </c>
      <c r="F74" s="18"/>
      <c r="G74" s="7"/>
      <c r="H74" s="7"/>
    </row>
    <row r="75" spans="1:8" ht="15">
      <c r="A75" s="7"/>
      <c r="B75" s="40" t="s">
        <v>58</v>
      </c>
      <c r="C75" s="38">
        <f>SUM(C60:C74)</f>
        <v>94.58</v>
      </c>
      <c r="D75" s="38">
        <f>SUM(D60:D74)</f>
        <v>0</v>
      </c>
      <c r="E75" s="38">
        <f>D75/C75</f>
        <v>0</v>
      </c>
      <c r="F75" s="18"/>
      <c r="G75" s="7"/>
      <c r="H75" s="7"/>
    </row>
    <row r="76" spans="1:8" ht="15">
      <c r="A76" s="7"/>
      <c r="B76" s="126" t="s">
        <v>45</v>
      </c>
      <c r="C76" s="126"/>
      <c r="D76" s="126"/>
      <c r="E76" s="126"/>
      <c r="F76" s="7"/>
      <c r="G76" s="7"/>
      <c r="H76" s="7"/>
    </row>
    <row r="77" spans="1:8" ht="36">
      <c r="A77" s="7"/>
      <c r="B77" s="17" t="s">
        <v>116</v>
      </c>
      <c r="C77" s="15">
        <v>40</v>
      </c>
      <c r="D77" s="2">
        <v>0</v>
      </c>
      <c r="E77" s="11">
        <f aca="true" t="shared" si="5" ref="E77:E90">D77/C77</f>
        <v>0</v>
      </c>
      <c r="F77" s="7"/>
      <c r="G77" s="7"/>
      <c r="H77" s="7"/>
    </row>
    <row r="78" spans="1:8" ht="24">
      <c r="A78" s="7"/>
      <c r="B78" s="12" t="s">
        <v>68</v>
      </c>
      <c r="C78" s="2">
        <v>2.5</v>
      </c>
      <c r="D78" s="2">
        <v>0</v>
      </c>
      <c r="E78" s="11">
        <f t="shared" si="5"/>
        <v>0</v>
      </c>
      <c r="F78" s="7"/>
      <c r="G78" s="7"/>
      <c r="H78" s="7"/>
    </row>
    <row r="79" spans="1:8" ht="15">
      <c r="A79" s="7"/>
      <c r="B79" s="17" t="s">
        <v>46</v>
      </c>
      <c r="C79" s="15">
        <v>2.5</v>
      </c>
      <c r="D79" s="2">
        <v>0</v>
      </c>
      <c r="E79" s="11">
        <f t="shared" si="5"/>
        <v>0</v>
      </c>
      <c r="F79" s="7"/>
      <c r="G79" s="7"/>
      <c r="H79" s="7"/>
    </row>
    <row r="80" spans="1:8" ht="15">
      <c r="A80" s="7"/>
      <c r="B80" s="10" t="s">
        <v>17</v>
      </c>
      <c r="C80" s="2">
        <v>0.1</v>
      </c>
      <c r="D80" s="2">
        <v>0</v>
      </c>
      <c r="E80" s="11">
        <f t="shared" si="5"/>
        <v>0</v>
      </c>
      <c r="F80" s="7"/>
      <c r="G80" s="7"/>
      <c r="H80" s="7"/>
    </row>
    <row r="81" spans="1:8" ht="15">
      <c r="A81" s="7"/>
      <c r="B81" s="13" t="s">
        <v>22</v>
      </c>
      <c r="C81" s="2">
        <v>37.7</v>
      </c>
      <c r="D81" s="2">
        <v>0</v>
      </c>
      <c r="E81" s="11">
        <f t="shared" si="5"/>
        <v>0</v>
      </c>
      <c r="F81" s="7"/>
      <c r="G81" s="7"/>
      <c r="H81" s="7"/>
    </row>
    <row r="82" spans="1:8" ht="15">
      <c r="A82" s="7"/>
      <c r="B82" s="19" t="s">
        <v>37</v>
      </c>
      <c r="C82" s="2">
        <v>107.2</v>
      </c>
      <c r="D82" s="2">
        <v>0</v>
      </c>
      <c r="E82" s="11">
        <f t="shared" si="5"/>
        <v>0</v>
      </c>
      <c r="F82" s="7"/>
      <c r="G82" s="7"/>
      <c r="H82" s="7"/>
    </row>
    <row r="83" spans="1:8" ht="15">
      <c r="A83" s="7"/>
      <c r="B83" s="13" t="s">
        <v>36</v>
      </c>
      <c r="C83" s="2">
        <v>1.8</v>
      </c>
      <c r="D83" s="2">
        <v>0</v>
      </c>
      <c r="E83" s="11">
        <f t="shared" si="5"/>
        <v>0</v>
      </c>
      <c r="F83" s="7"/>
      <c r="G83" s="7"/>
      <c r="H83" s="7"/>
    </row>
    <row r="84" spans="1:8" ht="24.75">
      <c r="A84" s="7"/>
      <c r="B84" s="13" t="s">
        <v>20</v>
      </c>
      <c r="C84" s="2">
        <v>26.8</v>
      </c>
      <c r="D84" s="2">
        <v>0</v>
      </c>
      <c r="E84" s="11">
        <f t="shared" si="5"/>
        <v>0</v>
      </c>
      <c r="F84" s="7"/>
      <c r="G84" s="7"/>
      <c r="H84" s="7"/>
    </row>
    <row r="85" spans="1:8" ht="24">
      <c r="A85" s="7"/>
      <c r="B85" s="17" t="s">
        <v>39</v>
      </c>
      <c r="C85" s="15">
        <v>2</v>
      </c>
      <c r="D85" s="2">
        <v>0</v>
      </c>
      <c r="E85" s="11">
        <f t="shared" si="5"/>
        <v>0</v>
      </c>
      <c r="F85" s="7"/>
      <c r="G85" s="7"/>
      <c r="H85" s="7"/>
    </row>
    <row r="86" spans="1:8" ht="15">
      <c r="A86" s="7"/>
      <c r="B86" s="12" t="s">
        <v>40</v>
      </c>
      <c r="C86" s="2">
        <v>9.8</v>
      </c>
      <c r="D86" s="2">
        <v>0</v>
      </c>
      <c r="E86" s="11">
        <f t="shared" si="5"/>
        <v>0</v>
      </c>
      <c r="F86" s="7"/>
      <c r="G86" s="7"/>
      <c r="H86" s="7"/>
    </row>
    <row r="87" spans="1:8" ht="15">
      <c r="A87" s="7"/>
      <c r="B87" s="13" t="s">
        <v>19</v>
      </c>
      <c r="C87" s="2">
        <v>12</v>
      </c>
      <c r="D87" s="2">
        <v>0</v>
      </c>
      <c r="E87" s="11">
        <f t="shared" si="5"/>
        <v>0</v>
      </c>
      <c r="F87" s="7"/>
      <c r="G87" s="7"/>
      <c r="H87" s="7"/>
    </row>
    <row r="88" spans="1:8" ht="15">
      <c r="A88" s="7"/>
      <c r="B88" s="17" t="s">
        <v>16</v>
      </c>
      <c r="C88" s="15">
        <v>6.8</v>
      </c>
      <c r="D88" s="2">
        <v>0</v>
      </c>
      <c r="E88" s="11">
        <f t="shared" si="5"/>
        <v>0</v>
      </c>
      <c r="F88" s="16"/>
      <c r="G88" s="7"/>
      <c r="H88" s="7"/>
    </row>
    <row r="89" spans="1:8" ht="15">
      <c r="A89" s="7"/>
      <c r="B89" s="40" t="s">
        <v>58</v>
      </c>
      <c r="C89" s="38">
        <f>SUM(C77:C88)</f>
        <v>249.20000000000005</v>
      </c>
      <c r="D89" s="38">
        <f>SUM(D77:D88)</f>
        <v>0</v>
      </c>
      <c r="E89" s="36">
        <f t="shared" si="5"/>
        <v>0</v>
      </c>
      <c r="F89" s="16"/>
      <c r="G89" s="7"/>
      <c r="H89" s="7"/>
    </row>
    <row r="90" spans="1:8" ht="36">
      <c r="A90" s="7"/>
      <c r="B90" s="41" t="s">
        <v>59</v>
      </c>
      <c r="C90" s="38">
        <f>C89+C75+C58+C39+C22</f>
        <v>1156.06</v>
      </c>
      <c r="D90" s="35">
        <f>D89+D75+D58+D39+D22</f>
        <v>0.2775</v>
      </c>
      <c r="E90" s="36">
        <f t="shared" si="5"/>
        <v>0.00024003944431949902</v>
      </c>
      <c r="F90" s="16"/>
      <c r="G90" s="7"/>
      <c r="H90" s="7"/>
    </row>
    <row r="91" spans="1:8" ht="15">
      <c r="A91" s="7"/>
      <c r="B91" s="126" t="s">
        <v>117</v>
      </c>
      <c r="C91" s="126"/>
      <c r="D91" s="126"/>
      <c r="E91" s="126"/>
      <c r="F91" s="16"/>
      <c r="G91" s="7"/>
      <c r="H91" s="7"/>
    </row>
    <row r="92" spans="1:8" ht="15">
      <c r="A92" s="7"/>
      <c r="B92" s="19" t="s">
        <v>101</v>
      </c>
      <c r="C92" s="2">
        <v>14.4</v>
      </c>
      <c r="D92" s="2">
        <v>0.10400000000000001</v>
      </c>
      <c r="E92" s="11">
        <f aca="true" t="shared" si="6" ref="E92:E105">D92/C92</f>
        <v>0.007222222222222223</v>
      </c>
      <c r="F92" s="16"/>
      <c r="G92" s="7"/>
      <c r="H92" s="7"/>
    </row>
    <row r="93" spans="1:8" ht="15">
      <c r="A93" s="7"/>
      <c r="B93" s="19" t="s">
        <v>46</v>
      </c>
      <c r="C93" s="2">
        <v>24.6</v>
      </c>
      <c r="D93" s="2">
        <v>0</v>
      </c>
      <c r="E93" s="11">
        <f t="shared" si="6"/>
        <v>0</v>
      </c>
      <c r="F93" s="16"/>
      <c r="G93" s="16"/>
      <c r="H93" s="7"/>
    </row>
    <row r="94" spans="1:8" ht="15">
      <c r="A94" s="7"/>
      <c r="B94" s="13" t="s">
        <v>35</v>
      </c>
      <c r="C94" s="2">
        <v>1.95</v>
      </c>
      <c r="D94" s="2">
        <v>0</v>
      </c>
      <c r="E94" s="11">
        <f t="shared" si="6"/>
        <v>0</v>
      </c>
      <c r="F94" s="7"/>
      <c r="G94" s="7"/>
      <c r="H94" s="7"/>
    </row>
    <row r="95" spans="1:8" ht="15" customHeight="1">
      <c r="A95" s="7"/>
      <c r="B95" s="13" t="s">
        <v>19</v>
      </c>
      <c r="C95" s="2">
        <v>91.7</v>
      </c>
      <c r="D95" s="2">
        <v>0.549</v>
      </c>
      <c r="E95" s="11">
        <f t="shared" si="6"/>
        <v>0.005986913849509269</v>
      </c>
      <c r="F95" s="125" t="s">
        <v>133</v>
      </c>
      <c r="G95" s="82"/>
      <c r="H95" s="82"/>
    </row>
    <row r="96" spans="1:8" ht="15">
      <c r="A96" s="7"/>
      <c r="B96" s="13" t="s">
        <v>22</v>
      </c>
      <c r="C96" s="2">
        <v>94.9</v>
      </c>
      <c r="D96" s="2">
        <v>0.099</v>
      </c>
      <c r="E96" s="11">
        <f t="shared" si="6"/>
        <v>0.0010432033719704953</v>
      </c>
      <c r="F96" s="125"/>
      <c r="G96" s="7"/>
      <c r="H96" s="7"/>
    </row>
    <row r="97" spans="1:8" ht="15">
      <c r="A97" s="7"/>
      <c r="B97" s="13" t="s">
        <v>38</v>
      </c>
      <c r="C97" s="2">
        <v>1</v>
      </c>
      <c r="D97" s="2">
        <v>0</v>
      </c>
      <c r="E97" s="11">
        <f t="shared" si="6"/>
        <v>0</v>
      </c>
      <c r="F97" s="7"/>
      <c r="G97" s="7"/>
      <c r="H97" s="7"/>
    </row>
    <row r="98" spans="1:8" ht="15">
      <c r="A98" s="7"/>
      <c r="B98" s="13" t="s">
        <v>16</v>
      </c>
      <c r="C98" s="2">
        <v>54</v>
      </c>
      <c r="D98" s="2">
        <v>0.011</v>
      </c>
      <c r="E98" s="11">
        <f t="shared" si="6"/>
        <v>0.0002037037037037037</v>
      </c>
      <c r="F98" s="7"/>
      <c r="G98" s="7"/>
      <c r="H98" s="7"/>
    </row>
    <row r="99" spans="1:8" ht="24.75">
      <c r="A99" s="7"/>
      <c r="B99" s="13" t="s">
        <v>20</v>
      </c>
      <c r="C99" s="2">
        <v>29.8</v>
      </c>
      <c r="D99" s="2">
        <v>0</v>
      </c>
      <c r="E99" s="11">
        <f t="shared" si="6"/>
        <v>0</v>
      </c>
      <c r="F99" s="7"/>
      <c r="G99" s="7"/>
      <c r="H99" s="7"/>
    </row>
    <row r="100" spans="1:8" ht="15">
      <c r="A100" s="7"/>
      <c r="B100" s="13" t="s">
        <v>36</v>
      </c>
      <c r="C100" s="2">
        <v>8.8</v>
      </c>
      <c r="D100" s="2">
        <v>0.053</v>
      </c>
      <c r="E100" s="11">
        <f t="shared" si="6"/>
        <v>0.0060227272727272725</v>
      </c>
      <c r="F100" s="7"/>
      <c r="G100" s="7"/>
      <c r="H100" s="7"/>
    </row>
    <row r="101" spans="1:8" ht="15">
      <c r="A101" s="7"/>
      <c r="B101" s="13" t="s">
        <v>40</v>
      </c>
      <c r="C101" s="2">
        <v>7.9</v>
      </c>
      <c r="D101" s="2">
        <v>0</v>
      </c>
      <c r="E101" s="11">
        <f t="shared" si="6"/>
        <v>0</v>
      </c>
      <c r="F101" s="18"/>
      <c r="G101" s="16"/>
      <c r="H101" s="7"/>
    </row>
    <row r="102" spans="1:8" ht="24.75">
      <c r="A102" s="7"/>
      <c r="B102" s="13" t="s">
        <v>6</v>
      </c>
      <c r="C102" s="2">
        <v>5</v>
      </c>
      <c r="D102" s="2">
        <v>0</v>
      </c>
      <c r="E102" s="11">
        <f t="shared" si="6"/>
        <v>0</v>
      </c>
      <c r="F102" s="18"/>
      <c r="G102" s="16"/>
      <c r="H102" s="7"/>
    </row>
    <row r="103" spans="1:8" ht="15">
      <c r="A103" s="7"/>
      <c r="B103" s="13" t="s">
        <v>10</v>
      </c>
      <c r="C103" s="2">
        <v>200</v>
      </c>
      <c r="D103" s="2">
        <v>0</v>
      </c>
      <c r="E103" s="11">
        <f t="shared" si="6"/>
        <v>0</v>
      </c>
      <c r="F103" s="18"/>
      <c r="G103" s="16"/>
      <c r="H103" s="7"/>
    </row>
    <row r="104" spans="1:8" ht="15">
      <c r="A104" s="7"/>
      <c r="B104" s="13" t="s">
        <v>118</v>
      </c>
      <c r="C104" s="2">
        <v>9.95</v>
      </c>
      <c r="D104" s="2">
        <v>0</v>
      </c>
      <c r="E104" s="11">
        <f t="shared" si="6"/>
        <v>0</v>
      </c>
      <c r="F104" s="18"/>
      <c r="G104" s="16"/>
      <c r="H104" s="7"/>
    </row>
    <row r="105" spans="1:8" ht="15">
      <c r="A105" s="7"/>
      <c r="B105" s="13" t="s">
        <v>11</v>
      </c>
      <c r="C105" s="2">
        <v>4.9</v>
      </c>
      <c r="D105" s="2">
        <v>0</v>
      </c>
      <c r="E105" s="11">
        <f t="shared" si="6"/>
        <v>0</v>
      </c>
      <c r="F105" s="18"/>
      <c r="G105" s="16"/>
      <c r="H105" s="7"/>
    </row>
    <row r="106" spans="1:8" ht="15">
      <c r="A106" s="7"/>
      <c r="B106" s="39" t="s">
        <v>58</v>
      </c>
      <c r="C106" s="35">
        <f>SUM(C92:C105)</f>
        <v>548.9</v>
      </c>
      <c r="D106" s="35">
        <f>SUM(D92:D105)</f>
        <v>0.8160000000000001</v>
      </c>
      <c r="E106" s="36">
        <f>D106/C106</f>
        <v>0.0014866095828019678</v>
      </c>
      <c r="F106" s="18"/>
      <c r="G106" s="20"/>
      <c r="H106" s="7"/>
    </row>
    <row r="107" spans="1:8" ht="15">
      <c r="A107" s="7"/>
      <c r="B107" s="129" t="s">
        <v>119</v>
      </c>
      <c r="C107" s="130"/>
      <c r="D107" s="130"/>
      <c r="E107" s="131"/>
      <c r="F107" s="18"/>
      <c r="G107" s="20"/>
      <c r="H107" s="7"/>
    </row>
    <row r="108" spans="1:8" ht="15">
      <c r="A108" s="7"/>
      <c r="B108" s="19" t="s">
        <v>101</v>
      </c>
      <c r="C108" s="2">
        <v>0.9</v>
      </c>
      <c r="D108" s="2">
        <v>0</v>
      </c>
      <c r="E108" s="11">
        <f aca="true" t="shared" si="7" ref="E108:E114">D108/C108</f>
        <v>0</v>
      </c>
      <c r="F108" s="18"/>
      <c r="G108" s="20"/>
      <c r="H108" s="7"/>
    </row>
    <row r="109" spans="1:8" ht="15">
      <c r="A109" s="7"/>
      <c r="B109" s="19" t="s">
        <v>46</v>
      </c>
      <c r="C109" s="2">
        <v>1</v>
      </c>
      <c r="D109" s="2">
        <v>0</v>
      </c>
      <c r="E109" s="11">
        <f>D109/C109</f>
        <v>0</v>
      </c>
      <c r="F109" s="18"/>
      <c r="G109" s="20"/>
      <c r="H109" s="7"/>
    </row>
    <row r="110" spans="1:8" ht="15">
      <c r="A110" s="7"/>
      <c r="B110" s="13" t="s">
        <v>35</v>
      </c>
      <c r="C110" s="2">
        <v>4.95</v>
      </c>
      <c r="D110" s="2">
        <v>0</v>
      </c>
      <c r="E110" s="11">
        <f t="shared" si="7"/>
        <v>0</v>
      </c>
      <c r="F110" s="7"/>
      <c r="G110" s="7"/>
      <c r="H110" s="7"/>
    </row>
    <row r="111" spans="1:8" ht="15">
      <c r="A111" s="7"/>
      <c r="B111" s="19" t="s">
        <v>19</v>
      </c>
      <c r="C111" s="2">
        <v>6.9</v>
      </c>
      <c r="D111" s="2">
        <v>0</v>
      </c>
      <c r="E111" s="11">
        <f t="shared" si="7"/>
        <v>0</v>
      </c>
      <c r="F111" s="7"/>
      <c r="G111" s="7"/>
      <c r="H111" s="7"/>
    </row>
    <row r="112" spans="1:8" ht="15">
      <c r="A112" s="7"/>
      <c r="B112" s="13" t="s">
        <v>22</v>
      </c>
      <c r="C112" s="2">
        <v>1</v>
      </c>
      <c r="D112" s="2">
        <v>0</v>
      </c>
      <c r="E112" s="11">
        <f t="shared" si="7"/>
        <v>0</v>
      </c>
      <c r="F112" s="7"/>
      <c r="G112" s="7"/>
      <c r="H112" s="7"/>
    </row>
    <row r="113" spans="1:8" ht="15">
      <c r="A113" s="7"/>
      <c r="B113" s="13" t="s">
        <v>16</v>
      </c>
      <c r="C113" s="2">
        <v>1.95</v>
      </c>
      <c r="D113" s="2">
        <v>0</v>
      </c>
      <c r="E113" s="11">
        <f t="shared" si="7"/>
        <v>0</v>
      </c>
      <c r="F113" s="7"/>
      <c r="G113" s="7"/>
      <c r="H113" s="7"/>
    </row>
    <row r="114" spans="1:8" ht="24.75">
      <c r="A114" s="7"/>
      <c r="B114" s="13" t="s">
        <v>20</v>
      </c>
      <c r="C114" s="2">
        <v>2.8</v>
      </c>
      <c r="D114" s="2">
        <v>0</v>
      </c>
      <c r="E114" s="11">
        <f t="shared" si="7"/>
        <v>0</v>
      </c>
      <c r="F114" s="7"/>
      <c r="G114" s="7"/>
      <c r="H114" s="7"/>
    </row>
    <row r="115" spans="1:8" ht="15">
      <c r="A115" s="7"/>
      <c r="B115" s="13" t="s">
        <v>36</v>
      </c>
      <c r="C115" s="2">
        <v>2</v>
      </c>
      <c r="D115" s="2">
        <v>0</v>
      </c>
      <c r="E115" s="11">
        <f>D115/C115</f>
        <v>0</v>
      </c>
      <c r="F115" s="16"/>
      <c r="G115" s="7"/>
      <c r="H115" s="7"/>
    </row>
    <row r="116" spans="1:8" ht="15">
      <c r="A116" s="7"/>
      <c r="B116" s="42" t="s">
        <v>58</v>
      </c>
      <c r="C116" s="35">
        <f>SUM(C108:C115)</f>
        <v>21.5</v>
      </c>
      <c r="D116" s="35">
        <f>SUM(D108:D115)</f>
        <v>0</v>
      </c>
      <c r="E116" s="36">
        <f>D116/C116</f>
        <v>0</v>
      </c>
      <c r="F116" s="16"/>
      <c r="G116" s="7"/>
      <c r="H116" s="7"/>
    </row>
    <row r="117" spans="1:8" ht="15">
      <c r="A117" s="7"/>
      <c r="B117" s="126" t="s">
        <v>120</v>
      </c>
      <c r="C117" s="126"/>
      <c r="D117" s="126"/>
      <c r="E117" s="126"/>
      <c r="F117" s="16"/>
      <c r="G117" s="7"/>
      <c r="H117" s="7"/>
    </row>
    <row r="118" spans="1:8" ht="15">
      <c r="A118" s="7"/>
      <c r="B118" s="13" t="s">
        <v>47</v>
      </c>
      <c r="C118" s="2">
        <v>12.5</v>
      </c>
      <c r="D118" s="2">
        <v>0</v>
      </c>
      <c r="E118" s="11">
        <f aca="true" t="shared" si="8" ref="E118:E126">D118/C118</f>
        <v>0</v>
      </c>
      <c r="F118" s="16"/>
      <c r="G118" s="7"/>
      <c r="H118" s="7"/>
    </row>
    <row r="119" spans="1:8" ht="15">
      <c r="A119" s="7"/>
      <c r="B119" s="19" t="s">
        <v>46</v>
      </c>
      <c r="C119" s="2">
        <v>0.9</v>
      </c>
      <c r="D119" s="2">
        <v>0</v>
      </c>
      <c r="E119" s="11">
        <f>D119/C119</f>
        <v>0</v>
      </c>
      <c r="F119" s="16"/>
      <c r="G119" s="7"/>
      <c r="H119" s="7"/>
    </row>
    <row r="120" spans="1:8" ht="15">
      <c r="A120" s="7"/>
      <c r="B120" s="19" t="s">
        <v>35</v>
      </c>
      <c r="C120" s="2">
        <v>4.9</v>
      </c>
      <c r="D120" s="2">
        <v>0</v>
      </c>
      <c r="E120" s="11">
        <f t="shared" si="8"/>
        <v>0</v>
      </c>
      <c r="F120" s="7"/>
      <c r="G120" s="7"/>
      <c r="H120" s="7"/>
    </row>
    <row r="121" spans="1:8" ht="15">
      <c r="A121" s="7"/>
      <c r="B121" s="19" t="s">
        <v>19</v>
      </c>
      <c r="C121" s="2">
        <v>17.5</v>
      </c>
      <c r="D121" s="2">
        <v>0</v>
      </c>
      <c r="E121" s="11">
        <f t="shared" si="8"/>
        <v>0</v>
      </c>
      <c r="F121" s="7"/>
      <c r="G121" s="7"/>
      <c r="H121" s="7"/>
    </row>
    <row r="122" spans="1:8" ht="15">
      <c r="A122" s="7"/>
      <c r="B122" s="19" t="s">
        <v>22</v>
      </c>
      <c r="C122" s="2">
        <v>8.8</v>
      </c>
      <c r="D122" s="2">
        <v>0</v>
      </c>
      <c r="E122" s="11">
        <f t="shared" si="8"/>
        <v>0</v>
      </c>
      <c r="F122" s="7"/>
      <c r="G122" s="7"/>
      <c r="H122" s="7"/>
    </row>
    <row r="123" spans="1:8" ht="15">
      <c r="A123" s="7"/>
      <c r="B123" s="19" t="s">
        <v>16</v>
      </c>
      <c r="C123" s="2">
        <v>9.8</v>
      </c>
      <c r="D123" s="2">
        <v>0</v>
      </c>
      <c r="E123" s="11">
        <f t="shared" si="8"/>
        <v>0</v>
      </c>
      <c r="F123" s="7"/>
      <c r="G123" s="7"/>
      <c r="H123" s="7"/>
    </row>
    <row r="124" spans="1:8" ht="15">
      <c r="A124" s="7"/>
      <c r="B124" s="19" t="s">
        <v>20</v>
      </c>
      <c r="C124" s="2">
        <v>9.5</v>
      </c>
      <c r="D124" s="2">
        <v>0</v>
      </c>
      <c r="E124" s="11">
        <f t="shared" si="8"/>
        <v>0</v>
      </c>
      <c r="F124" s="16"/>
      <c r="G124" s="7"/>
      <c r="H124" s="7"/>
    </row>
    <row r="125" spans="1:8" ht="15">
      <c r="A125" s="7"/>
      <c r="B125" s="19" t="s">
        <v>36</v>
      </c>
      <c r="C125" s="2">
        <v>4.9</v>
      </c>
      <c r="D125" s="2">
        <v>0</v>
      </c>
      <c r="E125" s="11">
        <f t="shared" si="8"/>
        <v>0</v>
      </c>
      <c r="F125" s="16"/>
      <c r="G125" s="7"/>
      <c r="H125" s="7"/>
    </row>
    <row r="126" spans="1:8" ht="15">
      <c r="A126" s="7"/>
      <c r="B126" s="19" t="s">
        <v>40</v>
      </c>
      <c r="C126" s="2">
        <v>2.9</v>
      </c>
      <c r="D126" s="2">
        <v>0</v>
      </c>
      <c r="E126" s="11">
        <f t="shared" si="8"/>
        <v>0</v>
      </c>
      <c r="F126" s="16"/>
      <c r="G126" s="7"/>
      <c r="H126" s="7"/>
    </row>
    <row r="127" spans="1:8" ht="15">
      <c r="A127" s="7"/>
      <c r="B127" s="39" t="s">
        <v>58</v>
      </c>
      <c r="C127" s="35">
        <f>SUM(C118:C126)</f>
        <v>71.7</v>
      </c>
      <c r="D127" s="35">
        <f>SUM(D118:D126)</f>
        <v>0</v>
      </c>
      <c r="E127" s="36">
        <f>D127/C127</f>
        <v>0</v>
      </c>
      <c r="F127" s="16"/>
      <c r="G127" s="7"/>
      <c r="H127" s="7"/>
    </row>
    <row r="128" spans="1:8" ht="15">
      <c r="A128" s="7"/>
      <c r="B128" s="132" t="s">
        <v>121</v>
      </c>
      <c r="C128" s="133"/>
      <c r="D128" s="133"/>
      <c r="E128" s="134"/>
      <c r="F128" s="16"/>
      <c r="G128" s="7"/>
      <c r="H128" s="7"/>
    </row>
    <row r="129" spans="1:8" ht="15" customHeight="1">
      <c r="A129" s="7"/>
      <c r="B129" s="19" t="s">
        <v>144</v>
      </c>
      <c r="C129" s="2">
        <v>0.15</v>
      </c>
      <c r="D129" s="2">
        <v>0</v>
      </c>
      <c r="E129" s="11">
        <f>D129/C129</f>
        <v>0</v>
      </c>
      <c r="F129" s="16"/>
      <c r="G129" s="7"/>
      <c r="H129" s="7"/>
    </row>
    <row r="130" spans="1:8" ht="15">
      <c r="A130" s="7"/>
      <c r="B130" s="19" t="s">
        <v>10</v>
      </c>
      <c r="C130" s="2">
        <v>200</v>
      </c>
      <c r="D130" s="2">
        <v>0</v>
      </c>
      <c r="E130" s="11">
        <f>D130/C130</f>
        <v>0</v>
      </c>
      <c r="F130" s="16"/>
      <c r="G130" s="7"/>
      <c r="H130" s="7"/>
    </row>
    <row r="131" spans="1:8" ht="15">
      <c r="A131" s="7"/>
      <c r="B131" s="19" t="s">
        <v>118</v>
      </c>
      <c r="C131" s="2">
        <v>3</v>
      </c>
      <c r="D131" s="2">
        <v>0</v>
      </c>
      <c r="E131" s="11">
        <f>D131/C131</f>
        <v>0</v>
      </c>
      <c r="F131" s="16"/>
      <c r="G131" s="7"/>
      <c r="H131" s="7"/>
    </row>
    <row r="132" spans="1:8" ht="15">
      <c r="A132" s="7"/>
      <c r="B132" s="39" t="s">
        <v>58</v>
      </c>
      <c r="C132" s="35">
        <f>SUM(C129:C131)</f>
        <v>203.15</v>
      </c>
      <c r="D132" s="35">
        <f>SUM(D129:D131)</f>
        <v>0</v>
      </c>
      <c r="E132" s="36">
        <f>D132/C132</f>
        <v>0</v>
      </c>
      <c r="F132" s="16"/>
      <c r="G132" s="7"/>
      <c r="H132" s="7"/>
    </row>
    <row r="133" spans="1:8" ht="15">
      <c r="A133" s="7"/>
      <c r="B133" s="132" t="s">
        <v>123</v>
      </c>
      <c r="C133" s="133"/>
      <c r="D133" s="133"/>
      <c r="E133" s="134"/>
      <c r="F133" s="7"/>
      <c r="G133" s="7"/>
      <c r="H133" s="7"/>
    </row>
    <row r="134" spans="1:8" ht="15" customHeight="1">
      <c r="A134" s="7"/>
      <c r="B134" s="19" t="s">
        <v>122</v>
      </c>
      <c r="C134" s="2">
        <v>3.1</v>
      </c>
      <c r="D134" s="2">
        <v>0</v>
      </c>
      <c r="E134" s="11">
        <f aca="true" t="shared" si="9" ref="E134:E139">D134/C134</f>
        <v>0</v>
      </c>
      <c r="F134" s="7"/>
      <c r="G134" s="7"/>
      <c r="H134" s="7"/>
    </row>
    <row r="135" spans="1:8" ht="15">
      <c r="A135" s="7"/>
      <c r="B135" s="19" t="s">
        <v>69</v>
      </c>
      <c r="C135" s="2">
        <v>0.2</v>
      </c>
      <c r="D135" s="2">
        <v>0</v>
      </c>
      <c r="E135" s="11">
        <f t="shared" si="9"/>
        <v>0</v>
      </c>
      <c r="F135" s="7"/>
      <c r="G135" s="7"/>
      <c r="H135" s="7"/>
    </row>
    <row r="136" spans="1:8" ht="15">
      <c r="A136" s="7"/>
      <c r="B136" s="19" t="s">
        <v>6</v>
      </c>
      <c r="C136" s="2">
        <v>35</v>
      </c>
      <c r="D136" s="2">
        <v>0</v>
      </c>
      <c r="E136" s="11">
        <f t="shared" si="9"/>
        <v>0</v>
      </c>
      <c r="F136" s="7"/>
      <c r="G136" s="7"/>
      <c r="H136" s="7"/>
    </row>
    <row r="137" spans="1:8" ht="15">
      <c r="A137" s="7"/>
      <c r="B137" s="19" t="s">
        <v>10</v>
      </c>
      <c r="C137" s="2">
        <v>1365</v>
      </c>
      <c r="D137" s="2">
        <v>0</v>
      </c>
      <c r="E137" s="11">
        <f t="shared" si="9"/>
        <v>0</v>
      </c>
      <c r="F137" s="7"/>
      <c r="G137" s="7"/>
      <c r="H137" s="7"/>
    </row>
    <row r="138" spans="1:8" ht="15">
      <c r="A138" s="7"/>
      <c r="B138" s="19" t="s">
        <v>118</v>
      </c>
      <c r="C138" s="2">
        <v>80</v>
      </c>
      <c r="D138" s="2">
        <v>0</v>
      </c>
      <c r="E138" s="11">
        <f t="shared" si="9"/>
        <v>0</v>
      </c>
      <c r="F138" s="7"/>
      <c r="G138" s="7"/>
      <c r="H138" s="7"/>
    </row>
    <row r="139" spans="1:8" ht="15">
      <c r="A139" s="7"/>
      <c r="B139" s="19" t="s">
        <v>11</v>
      </c>
      <c r="C139" s="2">
        <v>2</v>
      </c>
      <c r="D139" s="2">
        <v>0</v>
      </c>
      <c r="E139" s="11">
        <f t="shared" si="9"/>
        <v>0</v>
      </c>
      <c r="F139" s="7"/>
      <c r="G139" s="7"/>
      <c r="H139" s="7"/>
    </row>
    <row r="140" spans="1:8" ht="15">
      <c r="A140" s="7"/>
      <c r="B140" s="39" t="s">
        <v>58</v>
      </c>
      <c r="C140" s="35">
        <f>SUM(C134:C139)</f>
        <v>1485.3</v>
      </c>
      <c r="D140" s="35">
        <f>SUM(D134:D139)</f>
        <v>0</v>
      </c>
      <c r="E140" s="36">
        <f>D140/C140</f>
        <v>0</v>
      </c>
      <c r="F140" s="7"/>
      <c r="G140" s="7"/>
      <c r="H140" s="7"/>
    </row>
    <row r="141" spans="1:8" ht="15">
      <c r="A141" s="7"/>
      <c r="B141" s="43" t="s">
        <v>60</v>
      </c>
      <c r="C141" s="35">
        <f>C140+C132+C127+C116+C106</f>
        <v>2330.55</v>
      </c>
      <c r="D141" s="35">
        <f>D140+D132+D127+D116+D106</f>
        <v>0.8160000000000001</v>
      </c>
      <c r="E141" s="36">
        <f>D141/C141</f>
        <v>0.0003501319431035592</v>
      </c>
      <c r="F141" s="7"/>
      <c r="G141" s="7"/>
      <c r="H141" s="7"/>
    </row>
    <row r="142" spans="1:8" ht="15">
      <c r="A142" s="7"/>
      <c r="B142" s="129" t="s">
        <v>124</v>
      </c>
      <c r="C142" s="130"/>
      <c r="D142" s="130"/>
      <c r="E142" s="131"/>
      <c r="F142" s="16"/>
      <c r="G142" s="7"/>
      <c r="H142" s="7"/>
    </row>
    <row r="143" spans="1:8" ht="15">
      <c r="A143" s="7"/>
      <c r="B143" s="13" t="s">
        <v>69</v>
      </c>
      <c r="C143" s="2">
        <v>0.7</v>
      </c>
      <c r="D143" s="2">
        <v>0</v>
      </c>
      <c r="E143" s="11">
        <f aca="true" t="shared" si="10" ref="E143:E156">D143/C143</f>
        <v>0</v>
      </c>
      <c r="F143" s="7"/>
      <c r="G143" s="7"/>
      <c r="H143" s="7"/>
    </row>
    <row r="144" spans="1:8" ht="15">
      <c r="A144" s="7"/>
      <c r="B144" s="19" t="s">
        <v>47</v>
      </c>
      <c r="C144" s="2">
        <v>0.7</v>
      </c>
      <c r="D144" s="2">
        <v>0</v>
      </c>
      <c r="E144" s="11">
        <f t="shared" si="10"/>
        <v>0</v>
      </c>
      <c r="F144" s="7"/>
      <c r="G144" s="7"/>
      <c r="H144" s="7"/>
    </row>
    <row r="145" spans="1:8" ht="15">
      <c r="A145" s="7"/>
      <c r="B145" s="19" t="s">
        <v>68</v>
      </c>
      <c r="C145" s="2">
        <v>6</v>
      </c>
      <c r="D145" s="2">
        <v>0</v>
      </c>
      <c r="E145" s="11">
        <f t="shared" si="10"/>
        <v>0</v>
      </c>
      <c r="F145" s="7"/>
      <c r="G145" s="7"/>
      <c r="H145" s="7"/>
    </row>
    <row r="146" spans="1:8" ht="15">
      <c r="A146" s="7"/>
      <c r="B146" s="19" t="s">
        <v>46</v>
      </c>
      <c r="C146" s="2">
        <v>30</v>
      </c>
      <c r="D146" s="2">
        <v>0</v>
      </c>
      <c r="E146" s="11">
        <f t="shared" si="10"/>
        <v>0</v>
      </c>
      <c r="F146" s="16"/>
      <c r="G146" s="7"/>
      <c r="H146" s="7"/>
    </row>
    <row r="147" spans="1:8" ht="15">
      <c r="A147" s="7"/>
      <c r="B147" s="19" t="s">
        <v>19</v>
      </c>
      <c r="C147" s="2">
        <v>64.3</v>
      </c>
      <c r="D147" s="2">
        <v>0</v>
      </c>
      <c r="E147" s="11">
        <f t="shared" si="10"/>
        <v>0</v>
      </c>
      <c r="F147" s="16"/>
      <c r="G147" s="7"/>
      <c r="H147" s="7"/>
    </row>
    <row r="148" spans="1:8" ht="15">
      <c r="A148" s="7"/>
      <c r="B148" s="19" t="s">
        <v>22</v>
      </c>
      <c r="C148" s="2">
        <v>64.3</v>
      </c>
      <c r="D148" s="2">
        <v>0</v>
      </c>
      <c r="E148" s="11">
        <f t="shared" si="10"/>
        <v>0</v>
      </c>
      <c r="F148" s="16"/>
      <c r="G148" s="14"/>
      <c r="H148" s="81"/>
    </row>
    <row r="149" spans="1:8" ht="15">
      <c r="A149" s="7"/>
      <c r="B149" s="19" t="s">
        <v>16</v>
      </c>
      <c r="C149" s="2">
        <v>64.2</v>
      </c>
      <c r="D149" s="2">
        <v>0</v>
      </c>
      <c r="E149" s="11">
        <f t="shared" si="10"/>
        <v>0</v>
      </c>
      <c r="F149" s="16"/>
      <c r="G149" s="14"/>
      <c r="H149" s="81"/>
    </row>
    <row r="150" spans="1:8" ht="24.75">
      <c r="A150" s="7"/>
      <c r="B150" s="13" t="s">
        <v>20</v>
      </c>
      <c r="C150" s="2">
        <v>44.1</v>
      </c>
      <c r="D150" s="2">
        <v>0</v>
      </c>
      <c r="E150" s="11">
        <f t="shared" si="10"/>
        <v>0</v>
      </c>
      <c r="F150" s="16"/>
      <c r="G150" s="14"/>
      <c r="H150" s="81"/>
    </row>
    <row r="151" spans="1:8" ht="15">
      <c r="A151" s="7"/>
      <c r="B151" s="13" t="s">
        <v>36</v>
      </c>
      <c r="C151" s="2">
        <v>19.8</v>
      </c>
      <c r="D151" s="2">
        <v>0</v>
      </c>
      <c r="E151" s="11">
        <f t="shared" si="10"/>
        <v>0</v>
      </c>
      <c r="F151" s="16"/>
      <c r="G151" s="14"/>
      <c r="H151" s="81"/>
    </row>
    <row r="152" spans="1:8" ht="15">
      <c r="A152" s="7"/>
      <c r="B152" s="13" t="s">
        <v>37</v>
      </c>
      <c r="C152" s="2">
        <v>15.3</v>
      </c>
      <c r="D152" s="2">
        <v>0</v>
      </c>
      <c r="E152" s="11">
        <f t="shared" si="10"/>
        <v>0</v>
      </c>
      <c r="F152" s="16"/>
      <c r="G152" s="14"/>
      <c r="H152" s="81"/>
    </row>
    <row r="153" spans="1:8" ht="15">
      <c r="A153" s="7"/>
      <c r="B153" s="13" t="s">
        <v>35</v>
      </c>
      <c r="C153" s="2">
        <v>14.7</v>
      </c>
      <c r="D153" s="2">
        <v>0</v>
      </c>
      <c r="E153" s="11">
        <f t="shared" si="10"/>
        <v>0</v>
      </c>
      <c r="F153" s="16"/>
      <c r="G153" s="14"/>
      <c r="H153" s="81"/>
    </row>
    <row r="154" spans="1:8" ht="15">
      <c r="A154" s="7"/>
      <c r="B154" s="13" t="s">
        <v>38</v>
      </c>
      <c r="C154" s="2">
        <v>12.9</v>
      </c>
      <c r="D154" s="2">
        <v>0</v>
      </c>
      <c r="E154" s="11">
        <f t="shared" si="10"/>
        <v>0</v>
      </c>
      <c r="F154" s="7"/>
      <c r="G154" s="7"/>
      <c r="H154" s="7"/>
    </row>
    <row r="155" spans="1:8" ht="15">
      <c r="A155" s="7"/>
      <c r="B155" s="13" t="s">
        <v>17</v>
      </c>
      <c r="C155" s="2">
        <v>1.9</v>
      </c>
      <c r="D155" s="2">
        <v>0</v>
      </c>
      <c r="E155" s="11">
        <f t="shared" si="10"/>
        <v>0</v>
      </c>
      <c r="F155" s="7"/>
      <c r="G155" s="7"/>
      <c r="H155" s="7"/>
    </row>
    <row r="156" spans="1:8" ht="15">
      <c r="A156" s="7"/>
      <c r="B156" s="13" t="s">
        <v>40</v>
      </c>
      <c r="C156" s="2">
        <v>2.9</v>
      </c>
      <c r="D156" s="2">
        <v>0</v>
      </c>
      <c r="E156" s="11">
        <f t="shared" si="10"/>
        <v>0</v>
      </c>
      <c r="F156" s="7"/>
      <c r="G156" s="7"/>
      <c r="H156" s="7"/>
    </row>
    <row r="157" spans="1:8" ht="15">
      <c r="A157" s="7"/>
      <c r="B157" s="39" t="s">
        <v>58</v>
      </c>
      <c r="C157" s="35">
        <f>SUM(C143:C156)</f>
        <v>341.79999999999995</v>
      </c>
      <c r="D157" s="35">
        <f>SUM(D143:D156)</f>
        <v>0</v>
      </c>
      <c r="E157" s="36">
        <f>D157/C157</f>
        <v>0</v>
      </c>
      <c r="F157" s="7"/>
      <c r="G157" s="7"/>
      <c r="H157" s="7"/>
    </row>
    <row r="158" spans="1:8" ht="15">
      <c r="A158" s="7"/>
      <c r="B158" s="126" t="s">
        <v>125</v>
      </c>
      <c r="C158" s="126"/>
      <c r="D158" s="126"/>
      <c r="E158" s="126"/>
      <c r="F158" s="7"/>
      <c r="G158" s="7"/>
      <c r="H158" s="7"/>
    </row>
    <row r="159" spans="1:8" ht="15">
      <c r="A159" s="7"/>
      <c r="B159" s="19" t="s">
        <v>19</v>
      </c>
      <c r="C159" s="2">
        <v>3.8</v>
      </c>
      <c r="D159" s="2">
        <v>0</v>
      </c>
      <c r="E159" s="11">
        <f>D159/C159</f>
        <v>0</v>
      </c>
      <c r="F159" s="18"/>
      <c r="G159" s="7"/>
      <c r="H159" s="7"/>
    </row>
    <row r="160" spans="1:8" ht="15">
      <c r="A160" s="7"/>
      <c r="B160" s="19" t="s">
        <v>22</v>
      </c>
      <c r="C160" s="2">
        <v>4.1</v>
      </c>
      <c r="D160" s="2">
        <v>0</v>
      </c>
      <c r="E160" s="11">
        <f>D160/C160</f>
        <v>0</v>
      </c>
      <c r="F160" s="7"/>
      <c r="G160" s="7"/>
      <c r="H160" s="7"/>
    </row>
    <row r="161" spans="1:8" ht="15">
      <c r="A161" s="7"/>
      <c r="B161" s="19" t="s">
        <v>16</v>
      </c>
      <c r="C161" s="2">
        <v>3.4</v>
      </c>
      <c r="D161" s="2">
        <v>0</v>
      </c>
      <c r="E161" s="11">
        <f aca="true" t="shared" si="11" ref="E161:E171">D161/C161</f>
        <v>0</v>
      </c>
      <c r="F161" s="7"/>
      <c r="G161" s="7"/>
      <c r="H161" s="7"/>
    </row>
    <row r="162" spans="1:8" ht="15">
      <c r="A162" s="7"/>
      <c r="B162" s="19" t="s">
        <v>49</v>
      </c>
      <c r="C162" s="2">
        <v>0.2</v>
      </c>
      <c r="D162" s="2">
        <v>0</v>
      </c>
      <c r="E162" s="11">
        <f t="shared" si="11"/>
        <v>0</v>
      </c>
      <c r="F162" s="16"/>
      <c r="G162" s="20"/>
      <c r="H162" s="7"/>
    </row>
    <row r="163" spans="1:8" ht="15">
      <c r="A163" s="7"/>
      <c r="B163" s="19" t="s">
        <v>41</v>
      </c>
      <c r="C163" s="2">
        <v>0.2</v>
      </c>
      <c r="D163" s="2">
        <v>0</v>
      </c>
      <c r="E163" s="11">
        <f t="shared" si="11"/>
        <v>0</v>
      </c>
      <c r="F163" s="16"/>
      <c r="G163" s="20"/>
      <c r="H163" s="7"/>
    </row>
    <row r="164" spans="1:8" ht="24.75">
      <c r="A164" s="7"/>
      <c r="B164" s="13" t="s">
        <v>20</v>
      </c>
      <c r="C164" s="15">
        <v>6.8</v>
      </c>
      <c r="D164" s="2">
        <v>0</v>
      </c>
      <c r="E164" s="11">
        <f t="shared" si="11"/>
        <v>0</v>
      </c>
      <c r="F164" s="16"/>
      <c r="G164" s="20"/>
      <c r="H164" s="7"/>
    </row>
    <row r="165" spans="1:8" ht="15">
      <c r="A165" s="7"/>
      <c r="B165" s="13" t="s">
        <v>36</v>
      </c>
      <c r="C165" s="15">
        <v>0.9</v>
      </c>
      <c r="D165" s="2">
        <v>0</v>
      </c>
      <c r="E165" s="11">
        <f t="shared" si="11"/>
        <v>0</v>
      </c>
      <c r="F165" s="7"/>
      <c r="G165" s="7"/>
      <c r="H165" s="7"/>
    </row>
    <row r="166" spans="1:8" ht="15">
      <c r="A166" s="7"/>
      <c r="B166" s="13" t="s">
        <v>126</v>
      </c>
      <c r="C166" s="15">
        <v>2.9</v>
      </c>
      <c r="D166" s="2">
        <v>0</v>
      </c>
      <c r="E166" s="11">
        <f t="shared" si="11"/>
        <v>0</v>
      </c>
      <c r="F166" s="14"/>
      <c r="G166" s="7"/>
      <c r="H166" s="7"/>
    </row>
    <row r="167" spans="1:8" ht="15">
      <c r="A167" s="7"/>
      <c r="B167" s="13" t="s">
        <v>35</v>
      </c>
      <c r="C167" s="15">
        <v>1</v>
      </c>
      <c r="D167" s="2">
        <v>0</v>
      </c>
      <c r="E167" s="11">
        <f t="shared" si="11"/>
        <v>0</v>
      </c>
      <c r="F167" s="14"/>
      <c r="G167" s="7"/>
      <c r="H167" s="7"/>
    </row>
    <row r="168" spans="1:8" ht="15">
      <c r="A168" s="7"/>
      <c r="B168" s="13" t="s">
        <v>38</v>
      </c>
      <c r="C168" s="15">
        <v>3.9</v>
      </c>
      <c r="D168" s="2">
        <v>0</v>
      </c>
      <c r="E168" s="11">
        <f t="shared" si="11"/>
        <v>0</v>
      </c>
      <c r="F168" s="14"/>
      <c r="G168" s="7"/>
      <c r="H168" s="7"/>
    </row>
    <row r="169" spans="1:8" ht="15">
      <c r="A169" s="7"/>
      <c r="B169" s="59" t="s">
        <v>17</v>
      </c>
      <c r="C169" s="15">
        <v>0.9</v>
      </c>
      <c r="D169" s="2">
        <v>0</v>
      </c>
      <c r="E169" s="11">
        <f t="shared" si="11"/>
        <v>0</v>
      </c>
      <c r="F169" s="21"/>
      <c r="G169" s="14"/>
      <c r="H169" s="7"/>
    </row>
    <row r="170" spans="1:8" ht="15">
      <c r="A170" s="7"/>
      <c r="B170" s="59" t="s">
        <v>40</v>
      </c>
      <c r="C170" s="15">
        <v>0.55</v>
      </c>
      <c r="D170" s="2">
        <v>0</v>
      </c>
      <c r="E170" s="11">
        <f t="shared" si="11"/>
        <v>0</v>
      </c>
      <c r="F170" s="7"/>
      <c r="G170" s="7"/>
      <c r="H170" s="7"/>
    </row>
    <row r="171" spans="1:8" ht="24">
      <c r="A171" s="7"/>
      <c r="B171" s="59" t="s">
        <v>39</v>
      </c>
      <c r="C171" s="15">
        <v>0.4</v>
      </c>
      <c r="D171" s="2">
        <v>0</v>
      </c>
      <c r="E171" s="11">
        <f t="shared" si="11"/>
        <v>0</v>
      </c>
      <c r="F171" s="7"/>
      <c r="G171" s="7"/>
      <c r="H171" s="7"/>
    </row>
    <row r="172" spans="1:8" ht="15">
      <c r="A172" s="7"/>
      <c r="B172" s="39" t="s">
        <v>58</v>
      </c>
      <c r="C172" s="38">
        <f>SUM(C159:C171)</f>
        <v>29.04999999999999</v>
      </c>
      <c r="D172" s="38">
        <f>SUM(D159:D171)</f>
        <v>0</v>
      </c>
      <c r="E172" s="36">
        <f>D172/C172</f>
        <v>0</v>
      </c>
      <c r="F172" s="7"/>
      <c r="G172" s="7"/>
      <c r="H172" s="7"/>
    </row>
    <row r="173" spans="1:8" ht="15">
      <c r="A173" s="7"/>
      <c r="B173" s="126" t="s">
        <v>127</v>
      </c>
      <c r="C173" s="126"/>
      <c r="D173" s="126"/>
      <c r="E173" s="126"/>
      <c r="F173" s="7"/>
      <c r="G173" s="7"/>
      <c r="H173" s="7"/>
    </row>
    <row r="174" spans="1:8" ht="15">
      <c r="A174" s="7"/>
      <c r="B174" s="59" t="s">
        <v>65</v>
      </c>
      <c r="C174" s="2">
        <v>3</v>
      </c>
      <c r="D174" s="2">
        <v>0</v>
      </c>
      <c r="E174" s="11">
        <f aca="true" t="shared" si="12" ref="E174:E183">D174/C174</f>
        <v>0</v>
      </c>
      <c r="F174" s="7"/>
      <c r="G174" s="7"/>
      <c r="H174" s="7"/>
    </row>
    <row r="175" spans="1:8" ht="15">
      <c r="A175" s="7"/>
      <c r="B175" s="59" t="s">
        <v>19</v>
      </c>
      <c r="C175" s="2">
        <v>1.8</v>
      </c>
      <c r="D175" s="2">
        <v>0</v>
      </c>
      <c r="E175" s="11">
        <f t="shared" si="12"/>
        <v>0</v>
      </c>
      <c r="F175" s="7"/>
      <c r="G175" s="7"/>
      <c r="H175" s="7"/>
    </row>
    <row r="176" spans="1:8" ht="15">
      <c r="A176" s="7"/>
      <c r="B176" s="59" t="s">
        <v>22</v>
      </c>
      <c r="C176" s="2">
        <v>1.7</v>
      </c>
      <c r="D176" s="2">
        <v>0</v>
      </c>
      <c r="E176" s="11">
        <f t="shared" si="12"/>
        <v>0</v>
      </c>
      <c r="F176" s="7"/>
      <c r="G176" s="7"/>
      <c r="H176" s="7"/>
    </row>
    <row r="177" spans="1:8" ht="15">
      <c r="A177" s="7"/>
      <c r="B177" s="59" t="s">
        <v>16</v>
      </c>
      <c r="C177" s="2">
        <v>1.2</v>
      </c>
      <c r="D177" s="2">
        <v>0</v>
      </c>
      <c r="E177" s="11">
        <f t="shared" si="12"/>
        <v>0</v>
      </c>
      <c r="F177" s="7"/>
      <c r="G177" s="7"/>
      <c r="H177" s="7"/>
    </row>
    <row r="178" spans="1:8" ht="24">
      <c r="A178" s="7"/>
      <c r="B178" s="59" t="s">
        <v>20</v>
      </c>
      <c r="C178" s="2">
        <v>0.9</v>
      </c>
      <c r="D178" s="2">
        <v>0</v>
      </c>
      <c r="E178" s="11">
        <f t="shared" si="12"/>
        <v>0</v>
      </c>
      <c r="F178" s="16"/>
      <c r="G178" s="20"/>
      <c r="H178" s="7"/>
    </row>
    <row r="179" spans="1:8" ht="15">
      <c r="A179" s="7"/>
      <c r="B179" s="59" t="s">
        <v>36</v>
      </c>
      <c r="C179" s="2">
        <v>0.8</v>
      </c>
      <c r="D179" s="2">
        <v>0</v>
      </c>
      <c r="E179" s="11">
        <f t="shared" si="12"/>
        <v>0</v>
      </c>
      <c r="F179" s="7"/>
      <c r="G179" s="7"/>
      <c r="H179" s="7"/>
    </row>
    <row r="180" spans="1:8" ht="15">
      <c r="A180" s="7"/>
      <c r="B180" s="59" t="s">
        <v>35</v>
      </c>
      <c r="C180" s="2">
        <v>1.9</v>
      </c>
      <c r="D180" s="2">
        <v>0</v>
      </c>
      <c r="E180" s="11">
        <f t="shared" si="12"/>
        <v>0</v>
      </c>
      <c r="F180" s="7"/>
      <c r="G180" s="7"/>
      <c r="H180" s="7"/>
    </row>
    <row r="181" spans="1:8" ht="15">
      <c r="A181" s="7"/>
      <c r="B181" s="59" t="s">
        <v>38</v>
      </c>
      <c r="C181" s="2">
        <v>0.2</v>
      </c>
      <c r="D181" s="2">
        <v>0</v>
      </c>
      <c r="E181" s="11">
        <f t="shared" si="12"/>
        <v>0</v>
      </c>
      <c r="F181" s="18"/>
      <c r="G181" s="14"/>
      <c r="H181" s="7"/>
    </row>
    <row r="182" spans="1:8" ht="15">
      <c r="A182" s="7"/>
      <c r="B182" s="59" t="s">
        <v>17</v>
      </c>
      <c r="C182" s="2">
        <v>0.4</v>
      </c>
      <c r="D182" s="2">
        <v>0</v>
      </c>
      <c r="E182" s="11">
        <f t="shared" si="12"/>
        <v>0</v>
      </c>
      <c r="F182" s="7"/>
      <c r="G182" s="14"/>
      <c r="H182" s="7"/>
    </row>
    <row r="183" spans="1:8" ht="15" customHeight="1">
      <c r="A183" s="7"/>
      <c r="B183" s="59" t="s">
        <v>40</v>
      </c>
      <c r="C183" s="2">
        <v>0.75</v>
      </c>
      <c r="D183" s="2">
        <v>0</v>
      </c>
      <c r="E183" s="11">
        <f t="shared" si="12"/>
        <v>0</v>
      </c>
      <c r="F183" s="7"/>
      <c r="G183" s="14"/>
      <c r="H183" s="7"/>
    </row>
    <row r="184" spans="1:8" ht="15">
      <c r="A184" s="7"/>
      <c r="B184" s="39" t="s">
        <v>58</v>
      </c>
      <c r="C184" s="35">
        <f>SUM(C174:C183)</f>
        <v>12.65</v>
      </c>
      <c r="D184" s="35">
        <f>SUM(D174:D183)</f>
        <v>0</v>
      </c>
      <c r="E184" s="36">
        <f>D184/C184</f>
        <v>0</v>
      </c>
      <c r="F184" s="7"/>
      <c r="G184" s="14"/>
      <c r="H184" s="7"/>
    </row>
    <row r="185" spans="1:8" ht="15">
      <c r="A185" s="7"/>
      <c r="B185" s="126" t="s">
        <v>128</v>
      </c>
      <c r="C185" s="126"/>
      <c r="D185" s="126"/>
      <c r="E185" s="126"/>
      <c r="F185" s="7"/>
      <c r="G185" s="7"/>
      <c r="H185" s="7"/>
    </row>
    <row r="186" spans="1:8" ht="36">
      <c r="A186" s="7"/>
      <c r="B186" s="59" t="s">
        <v>129</v>
      </c>
      <c r="C186" s="2">
        <v>0.25</v>
      </c>
      <c r="D186" s="2">
        <v>0</v>
      </c>
      <c r="E186" s="11">
        <f>D186/C186</f>
        <v>0</v>
      </c>
      <c r="F186" s="7"/>
      <c r="G186" s="7"/>
      <c r="H186" s="7"/>
    </row>
    <row r="187" spans="1:8" ht="15">
      <c r="A187" s="7"/>
      <c r="B187" s="39" t="s">
        <v>58</v>
      </c>
      <c r="C187" s="38">
        <f>SUM(C186:C186)</f>
        <v>0.25</v>
      </c>
      <c r="D187" s="38">
        <f>SUM(D186:D186)</f>
        <v>0</v>
      </c>
      <c r="E187" s="36">
        <f>D187/C187</f>
        <v>0</v>
      </c>
      <c r="F187" s="7"/>
      <c r="G187" s="7"/>
      <c r="H187" s="7"/>
    </row>
    <row r="188" spans="1:8" ht="15">
      <c r="A188" s="7"/>
      <c r="B188" s="126" t="s">
        <v>145</v>
      </c>
      <c r="C188" s="126"/>
      <c r="D188" s="126"/>
      <c r="E188" s="126"/>
      <c r="F188" s="16"/>
      <c r="G188" s="7"/>
      <c r="H188" s="7"/>
    </row>
    <row r="189" spans="1:8" ht="15">
      <c r="A189" s="7"/>
      <c r="B189" s="59" t="s">
        <v>47</v>
      </c>
      <c r="C189" s="2">
        <v>5</v>
      </c>
      <c r="D189" s="2">
        <v>0</v>
      </c>
      <c r="E189" s="11">
        <f>D189/C189</f>
        <v>0</v>
      </c>
      <c r="F189" s="14"/>
      <c r="G189" s="7"/>
      <c r="H189" s="7"/>
    </row>
    <row r="190" spans="1:8" ht="15">
      <c r="A190" s="7"/>
      <c r="B190" s="59" t="s">
        <v>46</v>
      </c>
      <c r="C190" s="2">
        <v>1</v>
      </c>
      <c r="D190" s="2">
        <v>0</v>
      </c>
      <c r="E190" s="11">
        <f>D190/C190</f>
        <v>0</v>
      </c>
      <c r="F190" s="14"/>
      <c r="G190" s="16"/>
      <c r="H190" s="7"/>
    </row>
    <row r="191" spans="1:8" ht="15">
      <c r="A191" s="7"/>
      <c r="B191" s="39" t="s">
        <v>58</v>
      </c>
      <c r="C191" s="38">
        <f>SUM(C189:C190)</f>
        <v>6</v>
      </c>
      <c r="D191" s="38">
        <f>SUM(D189:D190)</f>
        <v>0</v>
      </c>
      <c r="E191" s="36">
        <f>D191/C191</f>
        <v>0</v>
      </c>
      <c r="F191" s="14"/>
      <c r="G191" s="7"/>
      <c r="H191" s="7"/>
    </row>
    <row r="192" spans="1:8" ht="36.75">
      <c r="A192" s="7"/>
      <c r="B192" s="44" t="s">
        <v>61</v>
      </c>
      <c r="C192" s="38">
        <f>C191+C187+C172+C157</f>
        <v>377.09999999999997</v>
      </c>
      <c r="D192" s="38">
        <f>D191+D187+D184+D172+D157</f>
        <v>0</v>
      </c>
      <c r="E192" s="36">
        <f>D192/C192</f>
        <v>0</v>
      </c>
      <c r="F192" s="14"/>
      <c r="G192" s="14"/>
      <c r="H192" s="7"/>
    </row>
    <row r="193" spans="1:8" ht="15">
      <c r="A193" s="7"/>
      <c r="B193" s="127" t="s">
        <v>90</v>
      </c>
      <c r="C193" s="127"/>
      <c r="D193" s="127"/>
      <c r="E193" s="127"/>
      <c r="F193" s="14"/>
      <c r="G193" s="7"/>
      <c r="H193" s="7"/>
    </row>
    <row r="194" spans="1:8" ht="15">
      <c r="A194" s="7"/>
      <c r="B194" s="22" t="s">
        <v>50</v>
      </c>
      <c r="C194" s="1">
        <v>1.7</v>
      </c>
      <c r="D194" s="1">
        <v>0</v>
      </c>
      <c r="E194" s="23">
        <f aca="true" t="shared" si="13" ref="E194:E200">D194/C194</f>
        <v>0</v>
      </c>
      <c r="F194" s="14"/>
      <c r="G194" s="7"/>
      <c r="H194" s="7"/>
    </row>
    <row r="195" spans="1:8" ht="15">
      <c r="A195" s="7"/>
      <c r="B195" s="22" t="s">
        <v>51</v>
      </c>
      <c r="C195" s="1">
        <v>686.6</v>
      </c>
      <c r="D195" s="1">
        <v>0</v>
      </c>
      <c r="E195" s="23">
        <f t="shared" si="13"/>
        <v>0</v>
      </c>
      <c r="F195" s="14"/>
      <c r="G195" s="7"/>
      <c r="H195" s="7"/>
    </row>
    <row r="196" spans="1:8" ht="24">
      <c r="A196" s="7"/>
      <c r="B196" s="22" t="s">
        <v>52</v>
      </c>
      <c r="C196" s="1">
        <v>1081</v>
      </c>
      <c r="D196" s="1">
        <v>0</v>
      </c>
      <c r="E196" s="11">
        <f t="shared" si="13"/>
        <v>0</v>
      </c>
      <c r="F196" s="14"/>
      <c r="G196" s="7"/>
      <c r="H196" s="7"/>
    </row>
    <row r="197" spans="1:8" ht="15">
      <c r="A197" s="7"/>
      <c r="B197" s="22" t="s">
        <v>19</v>
      </c>
      <c r="C197" s="1">
        <v>20.2</v>
      </c>
      <c r="D197" s="1">
        <v>0</v>
      </c>
      <c r="E197" s="23">
        <f t="shared" si="13"/>
        <v>0</v>
      </c>
      <c r="F197" s="14"/>
      <c r="G197" s="7"/>
      <c r="H197" s="7"/>
    </row>
    <row r="198" spans="1:8" ht="15">
      <c r="A198" s="7"/>
      <c r="B198" s="24" t="s">
        <v>22</v>
      </c>
      <c r="C198" s="25">
        <v>41.8</v>
      </c>
      <c r="D198" s="1">
        <v>0</v>
      </c>
      <c r="E198" s="23">
        <f t="shared" si="13"/>
        <v>0</v>
      </c>
      <c r="F198" s="14"/>
      <c r="G198" s="7"/>
      <c r="H198" s="7"/>
    </row>
    <row r="199" spans="1:8" ht="15">
      <c r="A199" s="7"/>
      <c r="B199" s="24" t="s">
        <v>37</v>
      </c>
      <c r="C199" s="25">
        <v>41.8</v>
      </c>
      <c r="D199" s="1">
        <v>0</v>
      </c>
      <c r="E199" s="23">
        <f t="shared" si="13"/>
        <v>0</v>
      </c>
      <c r="F199" s="14"/>
      <c r="G199" s="7"/>
      <c r="H199" s="7"/>
    </row>
    <row r="200" spans="1:8" ht="15">
      <c r="A200" s="7"/>
      <c r="B200" s="24" t="s">
        <v>36</v>
      </c>
      <c r="C200" s="25">
        <v>91.1</v>
      </c>
      <c r="D200" s="1">
        <v>0.3</v>
      </c>
      <c r="E200" s="23">
        <f t="shared" si="13"/>
        <v>0.003293084522502744</v>
      </c>
      <c r="F200" s="14"/>
      <c r="G200" s="7"/>
      <c r="H200" s="7"/>
    </row>
    <row r="201" spans="1:8" ht="15">
      <c r="A201" s="7"/>
      <c r="B201" s="24" t="s">
        <v>20</v>
      </c>
      <c r="C201" s="25">
        <v>115.9</v>
      </c>
      <c r="D201" s="1">
        <v>0</v>
      </c>
      <c r="E201" s="23">
        <f>D201/C201</f>
        <v>0</v>
      </c>
      <c r="F201" s="14"/>
      <c r="G201" s="16"/>
      <c r="H201" s="7"/>
    </row>
    <row r="202" spans="1:8" ht="15">
      <c r="A202" s="7"/>
      <c r="B202" s="24" t="s">
        <v>130</v>
      </c>
      <c r="C202" s="25">
        <v>69.4</v>
      </c>
      <c r="D202" s="1">
        <v>0</v>
      </c>
      <c r="E202" s="23">
        <f>D202/C202</f>
        <v>0</v>
      </c>
      <c r="F202" s="14"/>
      <c r="G202" s="7"/>
      <c r="H202" s="7"/>
    </row>
    <row r="203" spans="1:8" ht="15">
      <c r="A203" s="7"/>
      <c r="B203" s="45" t="s">
        <v>58</v>
      </c>
      <c r="C203" s="46">
        <f>SUM(C194:C202)</f>
        <v>2149.5</v>
      </c>
      <c r="D203" s="46">
        <f>SUM(D194:D202)</f>
        <v>0.3</v>
      </c>
      <c r="E203" s="47">
        <f>D203/C203</f>
        <v>0.00013956734124214934</v>
      </c>
      <c r="F203" s="14"/>
      <c r="G203" s="7"/>
      <c r="H203" s="7"/>
    </row>
    <row r="204" spans="1:8" ht="15">
      <c r="A204" s="7"/>
      <c r="B204" s="124" t="s">
        <v>91</v>
      </c>
      <c r="C204" s="124"/>
      <c r="D204" s="124"/>
      <c r="E204" s="124"/>
      <c r="F204" s="14"/>
      <c r="G204" s="7"/>
      <c r="H204" s="7"/>
    </row>
    <row r="205" spans="1:8" ht="15">
      <c r="A205" s="7"/>
      <c r="B205" s="26" t="s">
        <v>51</v>
      </c>
      <c r="C205" s="2">
        <v>6.8</v>
      </c>
      <c r="D205" s="2">
        <v>0</v>
      </c>
      <c r="E205" s="11">
        <f>D205/C205</f>
        <v>0</v>
      </c>
      <c r="F205" s="14"/>
      <c r="G205" s="7"/>
      <c r="H205" s="7"/>
    </row>
    <row r="206" spans="1:8" ht="24">
      <c r="A206" s="7"/>
      <c r="B206" s="22" t="s">
        <v>52</v>
      </c>
      <c r="C206" s="2">
        <v>3.8</v>
      </c>
      <c r="D206" s="2">
        <v>0</v>
      </c>
      <c r="E206" s="11">
        <f aca="true" t="shared" si="14" ref="E206:E212">D206/C206</f>
        <v>0</v>
      </c>
      <c r="F206" s="14"/>
      <c r="G206" s="7"/>
      <c r="H206" s="7"/>
    </row>
    <row r="207" spans="1:8" ht="15">
      <c r="A207" s="7"/>
      <c r="B207" s="26" t="s">
        <v>19</v>
      </c>
      <c r="C207" s="2">
        <v>1.8</v>
      </c>
      <c r="D207" s="2">
        <v>0</v>
      </c>
      <c r="E207" s="11">
        <f>D207/C207</f>
        <v>0</v>
      </c>
      <c r="F207" s="14"/>
      <c r="G207" s="7"/>
      <c r="H207" s="7"/>
    </row>
    <row r="208" spans="1:8" ht="15">
      <c r="A208" s="7"/>
      <c r="B208" s="26" t="s">
        <v>22</v>
      </c>
      <c r="C208" s="2">
        <v>8.7</v>
      </c>
      <c r="D208" s="2">
        <v>0</v>
      </c>
      <c r="E208" s="11">
        <f>D208/C208</f>
        <v>0</v>
      </c>
      <c r="F208" s="14"/>
      <c r="G208" s="7"/>
      <c r="H208" s="7"/>
    </row>
    <row r="209" spans="1:8" ht="15">
      <c r="A209" s="7"/>
      <c r="B209" s="26" t="s">
        <v>37</v>
      </c>
      <c r="C209" s="2">
        <v>8.6</v>
      </c>
      <c r="D209" s="2">
        <v>0</v>
      </c>
      <c r="E209" s="11">
        <f t="shared" si="14"/>
        <v>0</v>
      </c>
      <c r="F209" s="14"/>
      <c r="G209" s="7"/>
      <c r="H209" s="7"/>
    </row>
    <row r="210" spans="1:8" ht="15">
      <c r="A210" s="7"/>
      <c r="B210" s="26" t="s">
        <v>36</v>
      </c>
      <c r="C210" s="2">
        <v>3.4</v>
      </c>
      <c r="D210" s="2">
        <v>0</v>
      </c>
      <c r="E210" s="11">
        <f t="shared" si="14"/>
        <v>0</v>
      </c>
      <c r="F210" s="14"/>
      <c r="G210" s="16"/>
      <c r="H210" s="7"/>
    </row>
    <row r="211" spans="1:8" ht="15">
      <c r="A211" s="7"/>
      <c r="B211" s="26" t="s">
        <v>20</v>
      </c>
      <c r="C211" s="2">
        <v>18.8</v>
      </c>
      <c r="D211" s="2">
        <v>0</v>
      </c>
      <c r="E211" s="11">
        <f t="shared" si="14"/>
        <v>0</v>
      </c>
      <c r="F211" s="14"/>
      <c r="G211" s="16"/>
      <c r="H211" s="7"/>
    </row>
    <row r="212" spans="1:8" ht="15">
      <c r="A212" s="7"/>
      <c r="B212" s="26" t="s">
        <v>130</v>
      </c>
      <c r="C212" s="2">
        <v>4.8</v>
      </c>
      <c r="D212" s="2">
        <v>0</v>
      </c>
      <c r="E212" s="11">
        <f t="shared" si="14"/>
        <v>0</v>
      </c>
      <c r="F212" s="14"/>
      <c r="G212" s="7"/>
      <c r="H212" s="7"/>
    </row>
    <row r="213" spans="1:8" ht="15">
      <c r="A213" s="7"/>
      <c r="B213" s="45" t="s">
        <v>58</v>
      </c>
      <c r="C213" s="35">
        <f>SUM(C205:C212)</f>
        <v>56.7</v>
      </c>
      <c r="D213" s="35">
        <f>SUM(D205:D212)</f>
        <v>0</v>
      </c>
      <c r="E213" s="36">
        <f>D213/C213</f>
        <v>0</v>
      </c>
      <c r="F213" s="14"/>
      <c r="G213" s="7"/>
      <c r="H213" s="7"/>
    </row>
    <row r="214" spans="1:8" ht="15">
      <c r="A214" s="7"/>
      <c r="B214" s="124" t="s">
        <v>92</v>
      </c>
      <c r="C214" s="124"/>
      <c r="D214" s="124"/>
      <c r="E214" s="124"/>
      <c r="F214" s="14"/>
      <c r="G214" s="7"/>
      <c r="H214" s="7"/>
    </row>
    <row r="215" spans="1:8" ht="15">
      <c r="A215" s="7"/>
      <c r="B215" s="27" t="s">
        <v>35</v>
      </c>
      <c r="C215" s="2">
        <v>0.2</v>
      </c>
      <c r="D215" s="2">
        <v>0</v>
      </c>
      <c r="E215" s="11">
        <f>D215/C215</f>
        <v>0</v>
      </c>
      <c r="F215" s="14"/>
      <c r="G215" s="7"/>
      <c r="H215" s="7"/>
    </row>
    <row r="216" spans="1:8" ht="15">
      <c r="A216" s="7"/>
      <c r="B216" s="27" t="s">
        <v>51</v>
      </c>
      <c r="C216" s="2">
        <v>90</v>
      </c>
      <c r="D216" s="2">
        <v>0</v>
      </c>
      <c r="E216" s="11">
        <f aca="true" t="shared" si="15" ref="E216:E234">D216/C216</f>
        <v>0</v>
      </c>
      <c r="F216" s="14"/>
      <c r="G216" s="7"/>
      <c r="H216" s="7"/>
    </row>
    <row r="217" spans="1:8" ht="24">
      <c r="A217" s="7"/>
      <c r="B217" s="22" t="s">
        <v>52</v>
      </c>
      <c r="C217" s="2">
        <v>43</v>
      </c>
      <c r="D217" s="2">
        <v>0</v>
      </c>
      <c r="E217" s="11">
        <f t="shared" si="15"/>
        <v>0</v>
      </c>
      <c r="F217" s="14"/>
      <c r="G217" s="7"/>
      <c r="H217" s="7"/>
    </row>
    <row r="218" spans="1:8" ht="15">
      <c r="A218" s="7"/>
      <c r="B218" s="27" t="s">
        <v>19</v>
      </c>
      <c r="C218" s="2">
        <v>21.7</v>
      </c>
      <c r="D218" s="2">
        <v>0.112</v>
      </c>
      <c r="E218" s="11">
        <f t="shared" si="15"/>
        <v>0.005161290322580645</v>
      </c>
      <c r="F218" s="14"/>
      <c r="G218" s="7"/>
      <c r="H218" s="7"/>
    </row>
    <row r="219" spans="1:8" ht="15">
      <c r="A219" s="7"/>
      <c r="B219" s="27" t="s">
        <v>22</v>
      </c>
      <c r="C219" s="2">
        <v>25.5</v>
      </c>
      <c r="D219" s="2">
        <v>0</v>
      </c>
      <c r="E219" s="11">
        <f t="shared" si="15"/>
        <v>0</v>
      </c>
      <c r="F219" s="14"/>
      <c r="G219" s="7"/>
      <c r="H219" s="7"/>
    </row>
    <row r="220" spans="1:8" ht="15">
      <c r="A220" s="7"/>
      <c r="B220" s="27" t="s">
        <v>37</v>
      </c>
      <c r="C220" s="2">
        <v>14.7</v>
      </c>
      <c r="D220" s="2">
        <v>0.079</v>
      </c>
      <c r="E220" s="11">
        <f t="shared" si="15"/>
        <v>0.0053741496598639455</v>
      </c>
      <c r="F220" s="14"/>
      <c r="G220" s="7"/>
      <c r="H220" s="7"/>
    </row>
    <row r="221" spans="1:8" ht="15">
      <c r="A221" s="7"/>
      <c r="B221" s="27" t="s">
        <v>36</v>
      </c>
      <c r="C221" s="2">
        <v>8.5</v>
      </c>
      <c r="D221" s="2">
        <v>0.04</v>
      </c>
      <c r="E221" s="11">
        <f t="shared" si="15"/>
        <v>0.004705882352941177</v>
      </c>
      <c r="F221" s="14"/>
      <c r="G221" s="16"/>
      <c r="H221" s="7"/>
    </row>
    <row r="222" spans="1:8" ht="15">
      <c r="A222" s="7"/>
      <c r="B222" s="27" t="s">
        <v>20</v>
      </c>
      <c r="C222" s="2">
        <v>54.5</v>
      </c>
      <c r="D222" s="2">
        <v>0.019</v>
      </c>
      <c r="E222" s="11">
        <f t="shared" si="15"/>
        <v>0.00034862385321100917</v>
      </c>
      <c r="F222" s="14"/>
      <c r="G222" s="16"/>
      <c r="H222" s="7"/>
    </row>
    <row r="223" spans="1:8" ht="15">
      <c r="A223" s="7"/>
      <c r="B223" s="27" t="s">
        <v>130</v>
      </c>
      <c r="C223" s="2">
        <v>0.7</v>
      </c>
      <c r="D223" s="2">
        <v>0</v>
      </c>
      <c r="E223" s="11">
        <f t="shared" si="15"/>
        <v>0</v>
      </c>
      <c r="F223" s="14"/>
      <c r="G223" s="7"/>
      <c r="H223" s="7"/>
    </row>
    <row r="224" spans="1:8" ht="15">
      <c r="A224" s="7"/>
      <c r="B224" s="45" t="s">
        <v>58</v>
      </c>
      <c r="C224" s="35">
        <f>SUM(C215:C223)</f>
        <v>258.79999999999995</v>
      </c>
      <c r="D224" s="35">
        <f>SUM(D215:D223)</f>
        <v>0.25</v>
      </c>
      <c r="E224" s="36">
        <f>D224/C224</f>
        <v>0.0009659969088098919</v>
      </c>
      <c r="F224" s="14"/>
      <c r="G224" s="7"/>
      <c r="H224" s="7"/>
    </row>
    <row r="225" spans="1:8" ht="15">
      <c r="A225" s="7"/>
      <c r="B225" s="121" t="s">
        <v>93</v>
      </c>
      <c r="C225" s="122"/>
      <c r="D225" s="122"/>
      <c r="E225" s="123"/>
      <c r="F225" s="14"/>
      <c r="G225" s="7"/>
      <c r="H225" s="7"/>
    </row>
    <row r="226" spans="1:8" ht="15">
      <c r="A226" s="7"/>
      <c r="B226" s="27" t="s">
        <v>51</v>
      </c>
      <c r="C226" s="2">
        <v>10</v>
      </c>
      <c r="D226" s="2">
        <v>0</v>
      </c>
      <c r="E226" s="11">
        <f t="shared" si="15"/>
        <v>0</v>
      </c>
      <c r="F226" s="14"/>
      <c r="G226" s="7"/>
      <c r="H226" s="7"/>
    </row>
    <row r="227" spans="1:8" ht="24">
      <c r="A227" s="7"/>
      <c r="B227" s="22" t="s">
        <v>52</v>
      </c>
      <c r="C227" s="2">
        <v>6</v>
      </c>
      <c r="D227" s="2">
        <v>0</v>
      </c>
      <c r="E227" s="11">
        <f t="shared" si="15"/>
        <v>0</v>
      </c>
      <c r="F227" s="14"/>
      <c r="G227" s="7"/>
      <c r="H227" s="7"/>
    </row>
    <row r="228" spans="1:8" ht="15">
      <c r="A228" s="7"/>
      <c r="B228" s="27" t="s">
        <v>19</v>
      </c>
      <c r="C228" s="2">
        <v>24</v>
      </c>
      <c r="D228" s="2">
        <v>0.005</v>
      </c>
      <c r="E228" s="11">
        <f t="shared" si="15"/>
        <v>0.00020833333333333335</v>
      </c>
      <c r="F228" s="14"/>
      <c r="G228" s="7"/>
      <c r="H228" s="7"/>
    </row>
    <row r="229" spans="1:8" ht="15">
      <c r="A229" s="7"/>
      <c r="B229" s="27" t="s">
        <v>22</v>
      </c>
      <c r="C229" s="2">
        <v>29.1</v>
      </c>
      <c r="D229" s="2">
        <v>0</v>
      </c>
      <c r="E229" s="11">
        <f t="shared" si="15"/>
        <v>0</v>
      </c>
      <c r="F229" s="14"/>
      <c r="G229" s="7"/>
      <c r="H229" s="7"/>
    </row>
    <row r="230" spans="1:8" ht="15">
      <c r="A230" s="7"/>
      <c r="B230" s="27" t="s">
        <v>37</v>
      </c>
      <c r="C230" s="2">
        <v>31.6</v>
      </c>
      <c r="D230" s="2">
        <v>0.007</v>
      </c>
      <c r="E230" s="11">
        <f t="shared" si="15"/>
        <v>0.00022151898734177215</v>
      </c>
      <c r="F230" s="14"/>
      <c r="G230" s="7"/>
      <c r="H230" s="7"/>
    </row>
    <row r="231" spans="1:8" ht="15">
      <c r="A231" s="7"/>
      <c r="B231" s="27" t="s">
        <v>48</v>
      </c>
      <c r="C231" s="2">
        <v>43.8</v>
      </c>
      <c r="D231" s="2">
        <v>0.009</v>
      </c>
      <c r="E231" s="11">
        <f t="shared" si="15"/>
        <v>0.0002054794520547945</v>
      </c>
      <c r="F231" s="14"/>
      <c r="G231" s="7"/>
      <c r="H231" s="7"/>
    </row>
    <row r="232" spans="1:8" ht="15">
      <c r="A232" s="7"/>
      <c r="B232" s="27" t="s">
        <v>36</v>
      </c>
      <c r="C232" s="2">
        <v>14.4</v>
      </c>
      <c r="D232" s="2">
        <v>0.008</v>
      </c>
      <c r="E232" s="11">
        <f t="shared" si="15"/>
        <v>0.0005555555555555556</v>
      </c>
      <c r="F232" s="14"/>
      <c r="G232" s="7"/>
      <c r="H232" s="7"/>
    </row>
    <row r="233" spans="1:8" ht="15">
      <c r="A233" s="7"/>
      <c r="B233" s="27" t="s">
        <v>20</v>
      </c>
      <c r="C233" s="2">
        <v>34</v>
      </c>
      <c r="D233" s="2">
        <v>0.006</v>
      </c>
      <c r="E233" s="11">
        <f t="shared" si="15"/>
        <v>0.00017647058823529413</v>
      </c>
      <c r="F233" s="14"/>
      <c r="G233" s="7"/>
      <c r="H233" s="7"/>
    </row>
    <row r="234" spans="1:8" ht="15">
      <c r="A234" s="7"/>
      <c r="B234" s="27" t="s">
        <v>131</v>
      </c>
      <c r="C234" s="2">
        <v>29.7</v>
      </c>
      <c r="D234" s="2">
        <v>0</v>
      </c>
      <c r="E234" s="11">
        <f t="shared" si="15"/>
        <v>0</v>
      </c>
      <c r="F234" s="14"/>
      <c r="G234" s="7"/>
      <c r="H234" s="7"/>
    </row>
    <row r="235" spans="1:8" ht="15">
      <c r="A235" s="7"/>
      <c r="B235" s="45" t="s">
        <v>58</v>
      </c>
      <c r="C235" s="35">
        <f>SUM(C226:C234)</f>
        <v>222.6</v>
      </c>
      <c r="D235" s="35">
        <f>SUM(D226:D234)</f>
        <v>0.034999999999999996</v>
      </c>
      <c r="E235" s="36">
        <f>D235/C235</f>
        <v>0.00015723270440251572</v>
      </c>
      <c r="F235" s="14"/>
      <c r="G235" s="7"/>
      <c r="H235" s="7"/>
    </row>
    <row r="236" spans="1:8" ht="15">
      <c r="A236" s="7"/>
      <c r="B236" s="121" t="s">
        <v>94</v>
      </c>
      <c r="C236" s="122"/>
      <c r="D236" s="122"/>
      <c r="E236" s="123"/>
      <c r="F236" s="14"/>
      <c r="G236" s="7"/>
      <c r="H236" s="7"/>
    </row>
    <row r="237" spans="1:8" ht="15">
      <c r="A237" s="7"/>
      <c r="B237" s="27" t="s">
        <v>50</v>
      </c>
      <c r="C237" s="2">
        <v>3.6</v>
      </c>
      <c r="D237" s="2">
        <v>0</v>
      </c>
      <c r="E237" s="11">
        <f>D237/C237</f>
        <v>0</v>
      </c>
      <c r="F237" s="14"/>
      <c r="G237" s="7"/>
      <c r="H237" s="7"/>
    </row>
    <row r="238" spans="1:8" ht="36.75">
      <c r="A238" s="7"/>
      <c r="B238" s="28" t="s">
        <v>53</v>
      </c>
      <c r="C238" s="2">
        <v>1.5</v>
      </c>
      <c r="D238" s="2">
        <v>0</v>
      </c>
      <c r="E238" s="11">
        <f aca="true" t="shared" si="16" ref="E238:E247">D238/C238</f>
        <v>0</v>
      </c>
      <c r="F238" s="14"/>
      <c r="G238" s="7"/>
      <c r="H238" s="7"/>
    </row>
    <row r="239" spans="1:8" ht="15">
      <c r="A239" s="7"/>
      <c r="B239" s="27" t="s">
        <v>35</v>
      </c>
      <c r="C239" s="2">
        <v>1.15</v>
      </c>
      <c r="D239" s="2">
        <v>0</v>
      </c>
      <c r="E239" s="11">
        <f t="shared" si="16"/>
        <v>0</v>
      </c>
      <c r="F239" s="14"/>
      <c r="G239" s="7"/>
      <c r="H239" s="7"/>
    </row>
    <row r="240" spans="1:8" ht="15">
      <c r="A240" s="7"/>
      <c r="B240" s="27" t="s">
        <v>51</v>
      </c>
      <c r="C240" s="2">
        <v>11.2</v>
      </c>
      <c r="D240" s="2">
        <v>0</v>
      </c>
      <c r="E240" s="11">
        <f t="shared" si="16"/>
        <v>0</v>
      </c>
      <c r="F240" s="14"/>
      <c r="G240" s="7"/>
      <c r="H240" s="7"/>
    </row>
    <row r="241" spans="1:8" ht="24">
      <c r="A241" s="7"/>
      <c r="B241" s="22" t="s">
        <v>52</v>
      </c>
      <c r="C241" s="2">
        <v>9.3</v>
      </c>
      <c r="D241" s="2">
        <v>0</v>
      </c>
      <c r="E241" s="11">
        <f t="shared" si="16"/>
        <v>0</v>
      </c>
      <c r="F241" s="14"/>
      <c r="G241" s="7"/>
      <c r="H241" s="7"/>
    </row>
    <row r="242" spans="1:8" ht="15">
      <c r="A242" s="7"/>
      <c r="B242" s="27" t="s">
        <v>19</v>
      </c>
      <c r="C242" s="2">
        <v>14.3</v>
      </c>
      <c r="D242" s="2">
        <v>0</v>
      </c>
      <c r="E242" s="11">
        <f t="shared" si="16"/>
        <v>0</v>
      </c>
      <c r="F242" s="14"/>
      <c r="G242" s="7"/>
      <c r="H242" s="7"/>
    </row>
    <row r="243" spans="1:8" ht="15">
      <c r="A243" s="7"/>
      <c r="B243" s="27" t="s">
        <v>22</v>
      </c>
      <c r="C243" s="2">
        <v>5.3</v>
      </c>
      <c r="D243" s="2">
        <v>0</v>
      </c>
      <c r="E243" s="11">
        <f t="shared" si="16"/>
        <v>0</v>
      </c>
      <c r="F243" s="14"/>
      <c r="G243" s="7"/>
      <c r="H243" s="7"/>
    </row>
    <row r="244" spans="1:8" ht="15">
      <c r="A244" s="7"/>
      <c r="B244" s="27" t="s">
        <v>37</v>
      </c>
      <c r="C244" s="2">
        <v>0.9</v>
      </c>
      <c r="D244" s="2">
        <v>0</v>
      </c>
      <c r="E244" s="11">
        <f t="shared" si="16"/>
        <v>0</v>
      </c>
      <c r="F244" s="14"/>
      <c r="G244" s="7"/>
      <c r="H244" s="7"/>
    </row>
    <row r="245" spans="1:8" ht="15">
      <c r="A245" s="7"/>
      <c r="B245" s="27" t="s">
        <v>36</v>
      </c>
      <c r="C245" s="2">
        <v>10.7</v>
      </c>
      <c r="D245" s="2">
        <v>0</v>
      </c>
      <c r="E245" s="11">
        <f t="shared" si="16"/>
        <v>0</v>
      </c>
      <c r="F245" s="14"/>
      <c r="G245" s="7"/>
      <c r="H245" s="7"/>
    </row>
    <row r="246" spans="1:8" ht="15">
      <c r="A246" s="7"/>
      <c r="B246" s="27" t="s">
        <v>20</v>
      </c>
      <c r="C246" s="2">
        <v>15.3</v>
      </c>
      <c r="D246" s="2">
        <v>0</v>
      </c>
      <c r="E246" s="11">
        <f t="shared" si="16"/>
        <v>0</v>
      </c>
      <c r="F246" s="14"/>
      <c r="G246" s="7"/>
      <c r="H246" s="7"/>
    </row>
    <row r="247" spans="1:8" ht="15">
      <c r="A247" s="7"/>
      <c r="B247" s="27" t="s">
        <v>131</v>
      </c>
      <c r="C247" s="2">
        <v>1.42</v>
      </c>
      <c r="D247" s="2">
        <v>0</v>
      </c>
      <c r="E247" s="11">
        <f t="shared" si="16"/>
        <v>0</v>
      </c>
      <c r="F247" s="14"/>
      <c r="G247" s="7"/>
      <c r="H247" s="7"/>
    </row>
    <row r="248" spans="1:8" ht="15">
      <c r="A248" s="7"/>
      <c r="B248" s="45" t="s">
        <v>58</v>
      </c>
      <c r="C248" s="35">
        <f>SUM(C237:C247)</f>
        <v>74.66999999999999</v>
      </c>
      <c r="D248" s="35">
        <f>SUM(D237:D247)</f>
        <v>0</v>
      </c>
      <c r="E248" s="36">
        <f>D248/C248</f>
        <v>0</v>
      </c>
      <c r="F248" s="14"/>
      <c r="G248" s="7"/>
      <c r="H248" s="7"/>
    </row>
    <row r="249" spans="1:8" ht="15">
      <c r="A249" s="7"/>
      <c r="B249" s="121" t="s">
        <v>95</v>
      </c>
      <c r="C249" s="122"/>
      <c r="D249" s="122"/>
      <c r="E249" s="123"/>
      <c r="F249" s="14"/>
      <c r="G249" s="7"/>
      <c r="H249" s="7"/>
    </row>
    <row r="250" spans="1:8" ht="15">
      <c r="A250" s="7"/>
      <c r="B250" s="27" t="s">
        <v>51</v>
      </c>
      <c r="C250" s="2">
        <v>13.6</v>
      </c>
      <c r="D250" s="2">
        <v>0</v>
      </c>
      <c r="E250" s="11">
        <f>D250/C250</f>
        <v>0</v>
      </c>
      <c r="F250" s="14"/>
      <c r="G250" s="7"/>
      <c r="H250" s="7"/>
    </row>
    <row r="251" spans="1:8" ht="24">
      <c r="A251" s="7"/>
      <c r="B251" s="22" t="s">
        <v>52</v>
      </c>
      <c r="C251" s="2">
        <v>2.3</v>
      </c>
      <c r="D251" s="2">
        <v>0</v>
      </c>
      <c r="E251" s="11">
        <f aca="true" t="shared" si="17" ref="E251:E257">D251/C251</f>
        <v>0</v>
      </c>
      <c r="F251" s="14"/>
      <c r="G251" s="7"/>
      <c r="H251" s="7"/>
    </row>
    <row r="252" spans="1:8" ht="15">
      <c r="A252" s="7"/>
      <c r="B252" s="27" t="s">
        <v>19</v>
      </c>
      <c r="C252" s="2">
        <v>9.3</v>
      </c>
      <c r="D252" s="2">
        <v>0.115</v>
      </c>
      <c r="E252" s="11">
        <f t="shared" si="17"/>
        <v>0.012365591397849462</v>
      </c>
      <c r="F252" s="14"/>
      <c r="G252" s="7"/>
      <c r="H252" s="7"/>
    </row>
    <row r="253" spans="1:8" ht="15">
      <c r="A253" s="7"/>
      <c r="B253" s="27" t="s">
        <v>22</v>
      </c>
      <c r="C253" s="2">
        <v>12.1</v>
      </c>
      <c r="D253" s="2">
        <v>0</v>
      </c>
      <c r="E253" s="11">
        <f t="shared" si="17"/>
        <v>0</v>
      </c>
      <c r="F253" s="14"/>
      <c r="G253" s="7"/>
      <c r="H253" s="7"/>
    </row>
    <row r="254" spans="1:8" ht="15">
      <c r="A254" s="7"/>
      <c r="B254" s="27" t="s">
        <v>37</v>
      </c>
      <c r="C254" s="2">
        <v>34.3</v>
      </c>
      <c r="D254" s="2">
        <v>0.153</v>
      </c>
      <c r="E254" s="11">
        <f t="shared" si="17"/>
        <v>0.00446064139941691</v>
      </c>
      <c r="F254" s="14"/>
      <c r="G254" s="7"/>
      <c r="H254" s="7"/>
    </row>
    <row r="255" spans="1:8" ht="15">
      <c r="A255" s="7"/>
      <c r="B255" s="27" t="s">
        <v>36</v>
      </c>
      <c r="C255" s="2">
        <v>5.7</v>
      </c>
      <c r="D255" s="2">
        <v>0.051</v>
      </c>
      <c r="E255" s="11">
        <f t="shared" si="17"/>
        <v>0.008947368421052631</v>
      </c>
      <c r="F255" s="14"/>
      <c r="G255" s="7"/>
      <c r="H255" s="7"/>
    </row>
    <row r="256" spans="1:8" ht="15">
      <c r="A256" s="7"/>
      <c r="B256" s="27" t="s">
        <v>20</v>
      </c>
      <c r="C256" s="2">
        <v>19</v>
      </c>
      <c r="D256" s="2">
        <v>0</v>
      </c>
      <c r="E256" s="11">
        <f t="shared" si="17"/>
        <v>0</v>
      </c>
      <c r="F256" s="14"/>
      <c r="G256" s="7"/>
      <c r="H256" s="7"/>
    </row>
    <row r="257" spans="1:8" ht="15">
      <c r="A257" s="7"/>
      <c r="B257" s="27" t="s">
        <v>131</v>
      </c>
      <c r="C257" s="2">
        <v>1.2</v>
      </c>
      <c r="D257" s="2">
        <v>0.022</v>
      </c>
      <c r="E257" s="11">
        <f t="shared" si="17"/>
        <v>0.018333333333333333</v>
      </c>
      <c r="F257" s="14"/>
      <c r="G257" s="7"/>
      <c r="H257" s="7"/>
    </row>
    <row r="258" spans="1:8" ht="15">
      <c r="A258" s="7"/>
      <c r="B258" s="45" t="s">
        <v>58</v>
      </c>
      <c r="C258" s="35">
        <f>SUM(C250:C257)</f>
        <v>97.5</v>
      </c>
      <c r="D258" s="35">
        <f>SUM(D250:D257)</f>
        <v>0.341</v>
      </c>
      <c r="E258" s="36">
        <f>D258/C258</f>
        <v>0.003497435897435898</v>
      </c>
      <c r="F258" s="14"/>
      <c r="G258" s="7"/>
      <c r="H258" s="7"/>
    </row>
    <row r="259" spans="1:8" ht="15">
      <c r="A259" s="7"/>
      <c r="B259" s="121" t="s">
        <v>96</v>
      </c>
      <c r="C259" s="122"/>
      <c r="D259" s="122"/>
      <c r="E259" s="123"/>
      <c r="F259" s="14"/>
      <c r="G259" s="7"/>
      <c r="H259" s="7"/>
    </row>
    <row r="260" spans="1:8" ht="15">
      <c r="A260" s="7"/>
      <c r="B260" s="27" t="s">
        <v>51</v>
      </c>
      <c r="C260" s="2">
        <v>18.7</v>
      </c>
      <c r="D260" s="2">
        <v>0</v>
      </c>
      <c r="E260" s="11">
        <f aca="true" t="shared" si="18" ref="E260:E267">D260/C260</f>
        <v>0</v>
      </c>
      <c r="F260" s="14"/>
      <c r="G260" s="7"/>
      <c r="H260" s="7"/>
    </row>
    <row r="261" spans="1:8" ht="24">
      <c r="A261" s="7"/>
      <c r="B261" s="22" t="s">
        <v>52</v>
      </c>
      <c r="C261" s="2">
        <v>4.3</v>
      </c>
      <c r="D261" s="2">
        <v>0</v>
      </c>
      <c r="E261" s="11">
        <f t="shared" si="18"/>
        <v>0</v>
      </c>
      <c r="F261" s="14"/>
      <c r="G261" s="7"/>
      <c r="H261" s="7"/>
    </row>
    <row r="262" spans="1:8" ht="15">
      <c r="A262" s="7"/>
      <c r="B262" s="27" t="s">
        <v>19</v>
      </c>
      <c r="C262" s="2">
        <v>1.6</v>
      </c>
      <c r="D262" s="2">
        <v>0</v>
      </c>
      <c r="E262" s="11">
        <f t="shared" si="18"/>
        <v>0</v>
      </c>
      <c r="F262" s="14"/>
      <c r="G262" s="7"/>
      <c r="H262" s="7"/>
    </row>
    <row r="263" spans="1:8" ht="15">
      <c r="A263" s="7"/>
      <c r="B263" s="27" t="s">
        <v>22</v>
      </c>
      <c r="C263" s="2">
        <v>6.4</v>
      </c>
      <c r="D263" s="2">
        <v>0</v>
      </c>
      <c r="E263" s="11">
        <f t="shared" si="18"/>
        <v>0</v>
      </c>
      <c r="F263" s="14"/>
      <c r="G263" s="7"/>
      <c r="H263" s="7"/>
    </row>
    <row r="264" spans="1:8" ht="15">
      <c r="A264" s="7"/>
      <c r="B264" s="27" t="s">
        <v>37</v>
      </c>
      <c r="C264" s="2">
        <v>0.9</v>
      </c>
      <c r="D264" s="2">
        <v>0</v>
      </c>
      <c r="E264" s="11">
        <f t="shared" si="18"/>
        <v>0</v>
      </c>
      <c r="F264" s="14"/>
      <c r="G264" s="7"/>
      <c r="H264" s="7"/>
    </row>
    <row r="265" spans="1:8" ht="15">
      <c r="A265" s="7"/>
      <c r="B265" s="27" t="s">
        <v>36</v>
      </c>
      <c r="C265" s="2">
        <v>1.7</v>
      </c>
      <c r="D265" s="2">
        <v>0</v>
      </c>
      <c r="E265" s="11">
        <f t="shared" si="18"/>
        <v>0</v>
      </c>
      <c r="F265" s="14"/>
      <c r="G265" s="7"/>
      <c r="H265" s="7"/>
    </row>
    <row r="266" spans="1:8" ht="15">
      <c r="A266" s="7"/>
      <c r="B266" s="27" t="s">
        <v>20</v>
      </c>
      <c r="C266" s="2">
        <v>8.4</v>
      </c>
      <c r="D266" s="2">
        <v>0</v>
      </c>
      <c r="E266" s="11">
        <f t="shared" si="18"/>
        <v>0</v>
      </c>
      <c r="F266" s="14"/>
      <c r="G266" s="7"/>
      <c r="H266" s="7"/>
    </row>
    <row r="267" spans="1:8" ht="15">
      <c r="A267" s="7"/>
      <c r="B267" s="27" t="s">
        <v>131</v>
      </c>
      <c r="C267" s="2">
        <v>1.4</v>
      </c>
      <c r="D267" s="2">
        <v>0</v>
      </c>
      <c r="E267" s="11">
        <f t="shared" si="18"/>
        <v>0</v>
      </c>
      <c r="F267" s="14"/>
      <c r="G267" s="7"/>
      <c r="H267" s="7"/>
    </row>
    <row r="268" spans="1:8" ht="15">
      <c r="A268" s="7"/>
      <c r="B268" s="45" t="s">
        <v>58</v>
      </c>
      <c r="C268" s="35">
        <f>SUM(C260:C267)</f>
        <v>43.4</v>
      </c>
      <c r="D268" s="35">
        <f>SUM(D260:D267)</f>
        <v>0</v>
      </c>
      <c r="E268" s="36">
        <f>D268/C268</f>
        <v>0</v>
      </c>
      <c r="F268" s="14"/>
      <c r="G268" s="7"/>
      <c r="H268" s="7"/>
    </row>
    <row r="269" spans="1:8" ht="15">
      <c r="A269" s="7"/>
      <c r="B269" s="121" t="s">
        <v>97</v>
      </c>
      <c r="C269" s="122"/>
      <c r="D269" s="122"/>
      <c r="E269" s="123"/>
      <c r="F269" s="14"/>
      <c r="G269" s="7"/>
      <c r="H269" s="7"/>
    </row>
    <row r="270" spans="1:8" ht="15">
      <c r="A270" s="7"/>
      <c r="B270" s="27" t="s">
        <v>51</v>
      </c>
      <c r="C270" s="2">
        <v>12.3</v>
      </c>
      <c r="D270" s="2">
        <v>0</v>
      </c>
      <c r="E270" s="11">
        <f>D270/C270</f>
        <v>0</v>
      </c>
      <c r="F270" s="14"/>
      <c r="G270" s="7"/>
      <c r="H270" s="7"/>
    </row>
    <row r="271" spans="1:8" ht="24">
      <c r="A271" s="7"/>
      <c r="B271" s="22" t="s">
        <v>52</v>
      </c>
      <c r="C271" s="2">
        <v>4.5</v>
      </c>
      <c r="D271" s="2">
        <v>0</v>
      </c>
      <c r="E271" s="11">
        <f aca="true" t="shared" si="19" ref="E271:E276">D271/C271</f>
        <v>0</v>
      </c>
      <c r="F271" s="14"/>
      <c r="G271" s="7"/>
      <c r="H271" s="7"/>
    </row>
    <row r="272" spans="1:8" ht="15">
      <c r="A272" s="7"/>
      <c r="B272" s="27" t="s">
        <v>19</v>
      </c>
      <c r="C272" s="2">
        <v>5.8</v>
      </c>
      <c r="D272" s="2">
        <v>0</v>
      </c>
      <c r="E272" s="11">
        <f t="shared" si="19"/>
        <v>0</v>
      </c>
      <c r="F272" s="14"/>
      <c r="G272" s="7"/>
      <c r="H272" s="7"/>
    </row>
    <row r="273" spans="1:8" ht="15">
      <c r="A273" s="7"/>
      <c r="B273" s="27" t="s">
        <v>22</v>
      </c>
      <c r="C273" s="2">
        <v>14.3</v>
      </c>
      <c r="D273" s="2">
        <v>0</v>
      </c>
      <c r="E273" s="11">
        <f t="shared" si="19"/>
        <v>0</v>
      </c>
      <c r="F273" s="14"/>
      <c r="G273" s="7"/>
      <c r="H273" s="7"/>
    </row>
    <row r="274" spans="1:8" ht="15">
      <c r="A274" s="7"/>
      <c r="B274" s="27" t="s">
        <v>36</v>
      </c>
      <c r="C274" s="2">
        <v>1</v>
      </c>
      <c r="D274" s="2">
        <v>0</v>
      </c>
      <c r="E274" s="11">
        <f t="shared" si="19"/>
        <v>0</v>
      </c>
      <c r="F274" s="14"/>
      <c r="G274" s="18"/>
      <c r="H274" s="7"/>
    </row>
    <row r="275" spans="1:8" ht="15">
      <c r="A275" s="7"/>
      <c r="B275" s="27" t="s">
        <v>20</v>
      </c>
      <c r="C275" s="2">
        <v>10.3</v>
      </c>
      <c r="D275" s="2">
        <v>0</v>
      </c>
      <c r="E275" s="11">
        <f t="shared" si="19"/>
        <v>0</v>
      </c>
      <c r="F275" s="14"/>
      <c r="G275" s="18"/>
      <c r="H275" s="7"/>
    </row>
    <row r="276" spans="1:8" ht="15">
      <c r="A276" s="7"/>
      <c r="B276" s="27" t="s">
        <v>131</v>
      </c>
      <c r="C276" s="2">
        <v>0.92</v>
      </c>
      <c r="D276" s="2">
        <v>0</v>
      </c>
      <c r="E276" s="11">
        <f t="shared" si="19"/>
        <v>0</v>
      </c>
      <c r="F276" s="7"/>
      <c r="G276" s="7"/>
      <c r="H276" s="7"/>
    </row>
    <row r="277" spans="1:8" ht="15">
      <c r="A277" s="7"/>
      <c r="B277" s="45" t="s">
        <v>58</v>
      </c>
      <c r="C277" s="35">
        <f>SUM(C270:C276)</f>
        <v>49.120000000000005</v>
      </c>
      <c r="D277" s="35">
        <f>SUM(D270:D276)</f>
        <v>0</v>
      </c>
      <c r="E277" s="36">
        <f>D277/C277</f>
        <v>0</v>
      </c>
      <c r="F277" s="7"/>
      <c r="G277" s="7"/>
      <c r="H277" s="7"/>
    </row>
    <row r="278" spans="1:8" ht="15">
      <c r="A278" s="7"/>
      <c r="B278" s="121" t="s">
        <v>98</v>
      </c>
      <c r="C278" s="122"/>
      <c r="D278" s="122"/>
      <c r="E278" s="123"/>
      <c r="F278" s="7"/>
      <c r="G278" s="7"/>
      <c r="H278" s="7"/>
    </row>
    <row r="279" spans="1:8" ht="15">
      <c r="A279" s="7"/>
      <c r="B279" s="27" t="s">
        <v>51</v>
      </c>
      <c r="C279" s="2">
        <v>12.5</v>
      </c>
      <c r="D279" s="2">
        <v>0</v>
      </c>
      <c r="E279" s="11">
        <f>D279/C279</f>
        <v>0</v>
      </c>
      <c r="F279" s="7"/>
      <c r="G279" s="7"/>
      <c r="H279" s="7"/>
    </row>
    <row r="280" spans="1:8" ht="24">
      <c r="A280" s="7"/>
      <c r="B280" s="22" t="s">
        <v>52</v>
      </c>
      <c r="C280" s="2">
        <v>0.1</v>
      </c>
      <c r="D280" s="2">
        <v>0</v>
      </c>
      <c r="E280" s="11">
        <f aca="true" t="shared" si="20" ref="E280:E285">D280/C280</f>
        <v>0</v>
      </c>
      <c r="F280" s="7"/>
      <c r="G280" s="7"/>
      <c r="H280" s="7"/>
    </row>
    <row r="281" spans="1:8" ht="15">
      <c r="A281" s="7"/>
      <c r="B281" s="27" t="s">
        <v>19</v>
      </c>
      <c r="C281" s="2">
        <v>2.2</v>
      </c>
      <c r="D281" s="2">
        <v>0</v>
      </c>
      <c r="E281" s="11">
        <f t="shared" si="20"/>
        <v>0</v>
      </c>
      <c r="F281" s="7"/>
      <c r="G281" s="16"/>
      <c r="H281" s="7"/>
    </row>
    <row r="282" spans="1:8" ht="15">
      <c r="A282" s="7"/>
      <c r="B282" s="27" t="s">
        <v>22</v>
      </c>
      <c r="C282" s="2">
        <v>3.5</v>
      </c>
      <c r="D282" s="2">
        <v>0</v>
      </c>
      <c r="E282" s="11">
        <f t="shared" si="20"/>
        <v>0</v>
      </c>
      <c r="F282" s="7"/>
      <c r="G282" s="7"/>
      <c r="H282" s="7"/>
    </row>
    <row r="283" spans="1:8" ht="15">
      <c r="A283" s="7"/>
      <c r="B283" s="27" t="s">
        <v>37</v>
      </c>
      <c r="C283" s="2">
        <v>2.5</v>
      </c>
      <c r="D283" s="2">
        <v>0</v>
      </c>
      <c r="E283" s="11">
        <f t="shared" si="20"/>
        <v>0</v>
      </c>
      <c r="F283" s="7"/>
      <c r="G283" s="7"/>
      <c r="H283" s="7"/>
    </row>
    <row r="284" spans="1:8" ht="15">
      <c r="A284" s="7"/>
      <c r="B284" s="27" t="s">
        <v>36</v>
      </c>
      <c r="C284" s="2">
        <v>0.5</v>
      </c>
      <c r="D284" s="2">
        <v>0</v>
      </c>
      <c r="E284" s="11">
        <f t="shared" si="20"/>
        <v>0</v>
      </c>
      <c r="F284" s="16"/>
      <c r="G284" s="18"/>
      <c r="H284" s="7"/>
    </row>
    <row r="285" spans="1:8" ht="15">
      <c r="A285" s="7"/>
      <c r="B285" s="27" t="s">
        <v>20</v>
      </c>
      <c r="C285" s="2">
        <v>3.95</v>
      </c>
      <c r="D285" s="2">
        <v>0</v>
      </c>
      <c r="E285" s="11">
        <f t="shared" si="20"/>
        <v>0</v>
      </c>
      <c r="F285" s="16"/>
      <c r="G285" s="18"/>
      <c r="H285" s="7"/>
    </row>
    <row r="286" spans="1:8" ht="15">
      <c r="A286" s="7"/>
      <c r="B286" s="45" t="s">
        <v>58</v>
      </c>
      <c r="C286" s="35">
        <f>SUM(C279:C285)</f>
        <v>25.25</v>
      </c>
      <c r="D286" s="35">
        <f>SUM(D279:D285)</f>
        <v>0</v>
      </c>
      <c r="E286" s="36">
        <f>D286/C286</f>
        <v>0</v>
      </c>
      <c r="F286" s="16"/>
      <c r="G286" s="18"/>
      <c r="H286" s="7"/>
    </row>
    <row r="287" spans="1:8" ht="15">
      <c r="A287" s="7"/>
      <c r="B287" s="121" t="s">
        <v>99</v>
      </c>
      <c r="C287" s="122"/>
      <c r="D287" s="122"/>
      <c r="E287" s="123"/>
      <c r="F287" s="16"/>
      <c r="G287" s="18"/>
      <c r="H287" s="7"/>
    </row>
    <row r="288" spans="1:8" ht="15">
      <c r="A288" s="7"/>
      <c r="B288" s="27" t="s">
        <v>51</v>
      </c>
      <c r="C288" s="2">
        <v>26.4</v>
      </c>
      <c r="D288" s="2">
        <v>0</v>
      </c>
      <c r="E288" s="11">
        <f>D288/C288</f>
        <v>0</v>
      </c>
      <c r="F288" s="16"/>
      <c r="G288" s="18"/>
      <c r="H288" s="7"/>
    </row>
    <row r="289" spans="1:8" ht="24">
      <c r="A289" s="7"/>
      <c r="B289" s="22" t="s">
        <v>52</v>
      </c>
      <c r="C289" s="2">
        <v>19.5</v>
      </c>
      <c r="D289" s="2">
        <v>0</v>
      </c>
      <c r="E289" s="11">
        <f aca="true" t="shared" si="21" ref="E289:E295">D289/C289</f>
        <v>0</v>
      </c>
      <c r="F289" s="16"/>
      <c r="G289" s="18"/>
      <c r="H289" s="7"/>
    </row>
    <row r="290" spans="1:8" ht="15">
      <c r="A290" s="7"/>
      <c r="B290" s="27" t="s">
        <v>19</v>
      </c>
      <c r="C290" s="2">
        <v>2.4</v>
      </c>
      <c r="D290" s="2">
        <v>0</v>
      </c>
      <c r="E290" s="11">
        <f>D290/C290</f>
        <v>0</v>
      </c>
      <c r="F290" s="16"/>
      <c r="G290" s="18"/>
      <c r="H290" s="7"/>
    </row>
    <row r="291" spans="1:8" ht="15">
      <c r="A291" s="7"/>
      <c r="B291" s="27" t="s">
        <v>22</v>
      </c>
      <c r="C291" s="2">
        <v>2.5</v>
      </c>
      <c r="D291" s="2">
        <v>0</v>
      </c>
      <c r="E291" s="11">
        <f>D291/C291</f>
        <v>0</v>
      </c>
      <c r="F291" s="16"/>
      <c r="G291" s="18"/>
      <c r="H291" s="7"/>
    </row>
    <row r="292" spans="1:8" ht="15">
      <c r="A292" s="7"/>
      <c r="B292" s="27" t="s">
        <v>37</v>
      </c>
      <c r="C292" s="2">
        <v>4.5</v>
      </c>
      <c r="D292" s="2">
        <v>0</v>
      </c>
      <c r="E292" s="11">
        <f t="shared" si="21"/>
        <v>0</v>
      </c>
      <c r="F292" s="16"/>
      <c r="G292" s="18"/>
      <c r="H292" s="7"/>
    </row>
    <row r="293" spans="1:8" ht="15">
      <c r="A293" s="7"/>
      <c r="B293" s="27" t="s">
        <v>36</v>
      </c>
      <c r="C293" s="2">
        <v>0.95</v>
      </c>
      <c r="D293" s="2">
        <v>0</v>
      </c>
      <c r="E293" s="11">
        <f t="shared" si="21"/>
        <v>0</v>
      </c>
      <c r="F293" s="16"/>
      <c r="G293" s="18"/>
      <c r="H293" s="7"/>
    </row>
    <row r="294" spans="1:8" ht="15" customHeight="1">
      <c r="A294" s="7"/>
      <c r="B294" s="27" t="s">
        <v>20</v>
      </c>
      <c r="C294" s="2">
        <v>9</v>
      </c>
      <c r="D294" s="2">
        <v>0</v>
      </c>
      <c r="E294" s="11">
        <f t="shared" si="21"/>
        <v>0</v>
      </c>
      <c r="F294" s="16"/>
      <c r="G294" s="18"/>
      <c r="H294" s="7"/>
    </row>
    <row r="295" spans="1:8" ht="15">
      <c r="A295" s="7"/>
      <c r="B295" s="27" t="s">
        <v>131</v>
      </c>
      <c r="C295" s="2">
        <v>0.47</v>
      </c>
      <c r="D295" s="2">
        <v>0</v>
      </c>
      <c r="E295" s="11">
        <f t="shared" si="21"/>
        <v>0</v>
      </c>
      <c r="F295" s="16"/>
      <c r="G295" s="18"/>
      <c r="H295" s="7"/>
    </row>
    <row r="296" spans="1:8" ht="15">
      <c r="A296" s="7"/>
      <c r="B296" s="45" t="s">
        <v>58</v>
      </c>
      <c r="C296" s="35">
        <f>SUM(C288:C295)</f>
        <v>65.72</v>
      </c>
      <c r="D296" s="35">
        <f>SUM(D288:D295)</f>
        <v>0</v>
      </c>
      <c r="E296" s="36">
        <f>D296/C296</f>
        <v>0</v>
      </c>
      <c r="F296" s="16"/>
      <c r="G296" s="18"/>
      <c r="H296" s="7"/>
    </row>
    <row r="297" spans="1:8" ht="15">
      <c r="A297" s="7"/>
      <c r="B297" s="121" t="s">
        <v>100</v>
      </c>
      <c r="C297" s="122"/>
      <c r="D297" s="122"/>
      <c r="E297" s="123"/>
      <c r="F297" s="16"/>
      <c r="G297" s="18"/>
      <c r="H297" s="7"/>
    </row>
    <row r="298" spans="1:8" ht="15">
      <c r="A298" s="7"/>
      <c r="B298" s="27" t="s">
        <v>34</v>
      </c>
      <c r="C298" s="2">
        <v>40</v>
      </c>
      <c r="D298" s="2">
        <v>0</v>
      </c>
      <c r="E298" s="11">
        <f>D298/C298</f>
        <v>0</v>
      </c>
      <c r="F298" s="16"/>
      <c r="G298" s="18"/>
      <c r="H298" s="7"/>
    </row>
    <row r="299" spans="1:8" ht="15">
      <c r="A299" s="7"/>
      <c r="B299" s="121" t="s">
        <v>106</v>
      </c>
      <c r="C299" s="122"/>
      <c r="D299" s="122"/>
      <c r="E299" s="123"/>
      <c r="F299" s="16"/>
      <c r="G299" s="18"/>
      <c r="H299" s="7"/>
    </row>
    <row r="300" spans="1:8" ht="15">
      <c r="A300" s="7"/>
      <c r="B300" s="27" t="s">
        <v>34</v>
      </c>
      <c r="C300" s="2">
        <v>10</v>
      </c>
      <c r="D300" s="2">
        <v>0</v>
      </c>
      <c r="E300" s="11">
        <f>D300/C300</f>
        <v>0</v>
      </c>
      <c r="F300" s="16"/>
      <c r="G300" s="18"/>
      <c r="H300" s="7"/>
    </row>
    <row r="301" spans="1:8" ht="36.75">
      <c r="A301" s="7"/>
      <c r="B301" s="48" t="s">
        <v>62</v>
      </c>
      <c r="C301" s="35">
        <f>C300+C296+C286+C277+C268+C258+C248+C235+C224+C213+C203+C298</f>
        <v>3093.26</v>
      </c>
      <c r="D301" s="35">
        <f>D300+D296+D286+D277+D268+D258+D248+D235+D224+D213+D203+D298</f>
        <v>0.9259999999999999</v>
      </c>
      <c r="E301" s="36">
        <f>D301/C301</f>
        <v>0.0002993605451853384</v>
      </c>
      <c r="F301" s="16"/>
      <c r="G301" s="18"/>
      <c r="H301" s="7"/>
    </row>
    <row r="302" spans="1:8" ht="15">
      <c r="A302" s="7"/>
      <c r="B302" s="135" t="s">
        <v>70</v>
      </c>
      <c r="C302" s="136"/>
      <c r="D302" s="136"/>
      <c r="E302" s="137"/>
      <c r="F302" s="16"/>
      <c r="G302" s="18"/>
      <c r="H302" s="7"/>
    </row>
    <row r="303" spans="1:8" ht="15">
      <c r="A303" s="7"/>
      <c r="B303" s="29" t="s">
        <v>50</v>
      </c>
      <c r="C303" s="53">
        <v>0.7</v>
      </c>
      <c r="D303" s="53">
        <v>0</v>
      </c>
      <c r="E303" s="54">
        <f>D303/C303</f>
        <v>0</v>
      </c>
      <c r="F303" s="16"/>
      <c r="G303" s="18"/>
      <c r="H303" s="7"/>
    </row>
    <row r="304" spans="1:8" ht="15">
      <c r="A304" s="7"/>
      <c r="B304" s="29" t="s">
        <v>46</v>
      </c>
      <c r="C304" s="53">
        <v>250</v>
      </c>
      <c r="D304" s="53">
        <v>0</v>
      </c>
      <c r="E304" s="54">
        <f aca="true" t="shared" si="22" ref="E304:E312">D304/C304</f>
        <v>0</v>
      </c>
      <c r="F304" s="16"/>
      <c r="G304" s="18"/>
      <c r="H304" s="7"/>
    </row>
    <row r="305" spans="1:8" ht="24.75">
      <c r="A305" s="7"/>
      <c r="B305" s="29" t="s">
        <v>52</v>
      </c>
      <c r="C305" s="53">
        <v>450</v>
      </c>
      <c r="D305" s="53">
        <v>0</v>
      </c>
      <c r="E305" s="54">
        <f t="shared" si="22"/>
        <v>0</v>
      </c>
      <c r="F305" s="16"/>
      <c r="G305" s="18"/>
      <c r="H305" s="7"/>
    </row>
    <row r="306" spans="1:8" ht="15" customHeight="1">
      <c r="A306" s="7"/>
      <c r="B306" s="29" t="s">
        <v>37</v>
      </c>
      <c r="C306" s="53">
        <v>14</v>
      </c>
      <c r="D306" s="53">
        <v>0</v>
      </c>
      <c r="E306" s="54">
        <f t="shared" si="22"/>
        <v>0</v>
      </c>
      <c r="F306" s="16"/>
      <c r="G306" s="18"/>
      <c r="H306" s="7"/>
    </row>
    <row r="307" spans="1:8" ht="15">
      <c r="A307" s="7"/>
      <c r="B307" s="29" t="s">
        <v>22</v>
      </c>
      <c r="C307" s="53">
        <v>13</v>
      </c>
      <c r="D307" s="53">
        <v>0</v>
      </c>
      <c r="E307" s="54">
        <f t="shared" si="22"/>
        <v>0</v>
      </c>
      <c r="F307" s="16"/>
      <c r="G307" s="18"/>
      <c r="H307" s="7"/>
    </row>
    <row r="308" spans="1:8" ht="24.75">
      <c r="A308" s="7"/>
      <c r="B308" s="29" t="s">
        <v>20</v>
      </c>
      <c r="C308" s="53">
        <v>20</v>
      </c>
      <c r="D308" s="53">
        <v>0</v>
      </c>
      <c r="E308" s="54">
        <f t="shared" si="22"/>
        <v>0</v>
      </c>
      <c r="F308" s="16"/>
      <c r="G308" s="18"/>
      <c r="H308" s="7"/>
    </row>
    <row r="309" spans="1:8" ht="15">
      <c r="A309" s="7"/>
      <c r="B309" s="29" t="s">
        <v>40</v>
      </c>
      <c r="C309" s="53">
        <v>11</v>
      </c>
      <c r="D309" s="53">
        <v>0</v>
      </c>
      <c r="E309" s="54">
        <f t="shared" si="22"/>
        <v>0</v>
      </c>
      <c r="F309" s="16"/>
      <c r="G309" s="18"/>
      <c r="H309" s="7"/>
    </row>
    <row r="310" spans="1:8" ht="15">
      <c r="A310" s="7"/>
      <c r="B310" s="29" t="s">
        <v>19</v>
      </c>
      <c r="C310" s="53">
        <v>6</v>
      </c>
      <c r="D310" s="53">
        <v>0</v>
      </c>
      <c r="E310" s="54">
        <f t="shared" si="22"/>
        <v>0</v>
      </c>
      <c r="F310" s="16"/>
      <c r="G310" s="18"/>
      <c r="H310" s="7"/>
    </row>
    <row r="311" spans="1:8" ht="15">
      <c r="A311" s="7"/>
      <c r="B311" s="29" t="s">
        <v>36</v>
      </c>
      <c r="C311" s="53">
        <v>20</v>
      </c>
      <c r="D311" s="53">
        <v>0</v>
      </c>
      <c r="E311" s="54">
        <f t="shared" si="22"/>
        <v>0</v>
      </c>
      <c r="F311" s="16"/>
      <c r="G311" s="18"/>
      <c r="H311" s="7"/>
    </row>
    <row r="312" spans="1:8" ht="24.75">
      <c r="A312" s="7"/>
      <c r="B312" s="29" t="s">
        <v>113</v>
      </c>
      <c r="C312" s="53">
        <v>2</v>
      </c>
      <c r="D312" s="53">
        <v>0</v>
      </c>
      <c r="E312" s="54">
        <f t="shared" si="22"/>
        <v>0</v>
      </c>
      <c r="F312" s="16"/>
      <c r="G312" s="18"/>
      <c r="H312" s="7"/>
    </row>
    <row r="313" spans="1:8" ht="15">
      <c r="A313" s="7"/>
      <c r="B313" s="51" t="s">
        <v>58</v>
      </c>
      <c r="C313" s="35">
        <f>SUM(C303:C312)</f>
        <v>786.7</v>
      </c>
      <c r="D313" s="35">
        <f>SUM(D303:D312)</f>
        <v>0</v>
      </c>
      <c r="E313" s="55">
        <f>D313/C313</f>
        <v>0</v>
      </c>
      <c r="F313" s="16"/>
      <c r="G313" s="18"/>
      <c r="H313" s="7"/>
    </row>
    <row r="314" spans="1:8" ht="15">
      <c r="A314" s="7"/>
      <c r="B314" s="135" t="s">
        <v>71</v>
      </c>
      <c r="C314" s="138"/>
      <c r="D314" s="138"/>
      <c r="E314" s="139"/>
      <c r="F314" s="16"/>
      <c r="G314" s="18"/>
      <c r="H314" s="7"/>
    </row>
    <row r="315" spans="1:8" ht="15">
      <c r="A315" s="7"/>
      <c r="B315" s="29" t="s">
        <v>46</v>
      </c>
      <c r="C315" s="2">
        <v>5.95</v>
      </c>
      <c r="D315" s="2">
        <v>0</v>
      </c>
      <c r="E315" s="54">
        <f>D315/C315</f>
        <v>0</v>
      </c>
      <c r="F315" s="16"/>
      <c r="G315" s="18"/>
      <c r="H315" s="7"/>
    </row>
    <row r="316" spans="1:8" ht="48">
      <c r="A316" s="7"/>
      <c r="B316" s="17" t="s">
        <v>72</v>
      </c>
      <c r="C316" s="2">
        <v>199.95</v>
      </c>
      <c r="D316" s="2">
        <v>0</v>
      </c>
      <c r="E316" s="63">
        <f aca="true" t="shared" si="23" ref="E316:E329">D316/C316</f>
        <v>0</v>
      </c>
      <c r="F316" s="16"/>
      <c r="G316" s="18"/>
      <c r="H316" s="7"/>
    </row>
    <row r="317" spans="1:8" ht="15">
      <c r="A317" s="7"/>
      <c r="B317" s="29" t="s">
        <v>37</v>
      </c>
      <c r="C317" s="2">
        <v>273.8</v>
      </c>
      <c r="D317" s="2">
        <v>32.409</v>
      </c>
      <c r="E317" s="54">
        <f t="shared" si="23"/>
        <v>0.11836742147552957</v>
      </c>
      <c r="F317" s="16"/>
      <c r="G317" s="18"/>
      <c r="H317" s="7"/>
    </row>
    <row r="318" spans="1:8" ht="15">
      <c r="A318" s="7"/>
      <c r="B318" s="29" t="s">
        <v>22</v>
      </c>
      <c r="C318" s="2">
        <v>77.8</v>
      </c>
      <c r="D318" s="2">
        <v>0.325</v>
      </c>
      <c r="E318" s="54">
        <f t="shared" si="23"/>
        <v>0.004177377892030849</v>
      </c>
      <c r="F318" s="16"/>
      <c r="G318" s="18"/>
      <c r="H318" s="7"/>
    </row>
    <row r="319" spans="1:8" ht="15">
      <c r="A319" s="7"/>
      <c r="B319" s="29" t="s">
        <v>16</v>
      </c>
      <c r="C319" s="2">
        <v>4.98</v>
      </c>
      <c r="D319" s="2">
        <v>0</v>
      </c>
      <c r="E319" s="54">
        <f t="shared" si="23"/>
        <v>0</v>
      </c>
      <c r="F319" s="16"/>
      <c r="G319" s="18"/>
      <c r="H319" s="7"/>
    </row>
    <row r="320" spans="1:8" ht="24.75">
      <c r="A320" s="7"/>
      <c r="B320" s="29" t="s">
        <v>75</v>
      </c>
      <c r="C320" s="2">
        <v>165.5</v>
      </c>
      <c r="D320" s="2">
        <v>0.549</v>
      </c>
      <c r="E320" s="54">
        <f t="shared" si="23"/>
        <v>0.003317220543806647</v>
      </c>
      <c r="F320" s="16"/>
      <c r="G320" s="18"/>
      <c r="H320" s="7"/>
    </row>
    <row r="321" spans="1:8" ht="15">
      <c r="A321" s="7"/>
      <c r="B321" s="29" t="s">
        <v>48</v>
      </c>
      <c r="C321" s="2">
        <v>4.95</v>
      </c>
      <c r="D321" s="2">
        <v>0.011</v>
      </c>
      <c r="E321" s="54">
        <f t="shared" si="23"/>
        <v>0.0022222222222222222</v>
      </c>
      <c r="F321" s="16"/>
      <c r="G321" s="18"/>
      <c r="H321" s="7"/>
    </row>
    <row r="322" spans="1:8" ht="15">
      <c r="A322" s="7"/>
      <c r="B322" s="29" t="s">
        <v>49</v>
      </c>
      <c r="C322" s="2">
        <v>17.95</v>
      </c>
      <c r="D322" s="2">
        <v>0.482</v>
      </c>
      <c r="E322" s="54">
        <f t="shared" si="23"/>
        <v>0.026852367688022283</v>
      </c>
      <c r="F322" s="16"/>
      <c r="G322" s="18"/>
      <c r="H322" s="7"/>
    </row>
    <row r="323" spans="1:8" ht="15" customHeight="1">
      <c r="A323" s="7"/>
      <c r="B323" s="29" t="s">
        <v>146</v>
      </c>
      <c r="C323" s="2">
        <v>4.98</v>
      </c>
      <c r="D323" s="2">
        <v>0</v>
      </c>
      <c r="E323" s="54">
        <f t="shared" si="23"/>
        <v>0</v>
      </c>
      <c r="F323" s="16"/>
      <c r="G323" s="18"/>
      <c r="H323" s="7"/>
    </row>
    <row r="324" spans="1:8" ht="24.75">
      <c r="A324" s="7"/>
      <c r="B324" s="29" t="s">
        <v>20</v>
      </c>
      <c r="C324" s="2">
        <v>85.8</v>
      </c>
      <c r="D324" s="2">
        <v>0.684</v>
      </c>
      <c r="E324" s="54">
        <f t="shared" si="23"/>
        <v>0.007972027972027973</v>
      </c>
      <c r="F324" s="16"/>
      <c r="G324" s="18"/>
      <c r="H324" s="7"/>
    </row>
    <row r="325" spans="1:8" ht="15">
      <c r="A325" s="7"/>
      <c r="B325" s="29" t="s">
        <v>78</v>
      </c>
      <c r="C325" s="2">
        <v>75.7</v>
      </c>
      <c r="D325" s="2">
        <v>2.271</v>
      </c>
      <c r="E325" s="54">
        <f t="shared" si="23"/>
        <v>0.03</v>
      </c>
      <c r="F325" s="16"/>
      <c r="G325" s="18"/>
      <c r="H325" s="7"/>
    </row>
    <row r="326" spans="1:8" ht="15">
      <c r="A326" s="7"/>
      <c r="B326" s="29" t="s">
        <v>40</v>
      </c>
      <c r="C326" s="2">
        <v>119.9</v>
      </c>
      <c r="D326" s="2">
        <v>0</v>
      </c>
      <c r="E326" s="54">
        <f t="shared" si="23"/>
        <v>0</v>
      </c>
      <c r="F326" s="16"/>
      <c r="G326" s="18"/>
      <c r="H326" s="7"/>
    </row>
    <row r="327" spans="1:8" ht="15">
      <c r="A327" s="7"/>
      <c r="B327" s="29" t="s">
        <v>19</v>
      </c>
      <c r="C327" s="2">
        <v>49.8</v>
      </c>
      <c r="D327" s="2">
        <v>2.954</v>
      </c>
      <c r="E327" s="54">
        <f t="shared" si="23"/>
        <v>0.059317269076305225</v>
      </c>
      <c r="F327" s="16"/>
      <c r="G327" s="18"/>
      <c r="H327" s="7"/>
    </row>
    <row r="328" spans="1:8" ht="15">
      <c r="A328" s="7"/>
      <c r="B328" s="29" t="s">
        <v>36</v>
      </c>
      <c r="C328" s="2">
        <v>4.95</v>
      </c>
      <c r="D328" s="2">
        <v>0</v>
      </c>
      <c r="E328" s="54">
        <f t="shared" si="23"/>
        <v>0</v>
      </c>
      <c r="F328" s="16"/>
      <c r="G328" s="18"/>
      <c r="H328" s="7"/>
    </row>
    <row r="329" spans="1:8" ht="15">
      <c r="A329" s="7"/>
      <c r="B329" s="29" t="s">
        <v>131</v>
      </c>
      <c r="C329" s="2">
        <v>6.89</v>
      </c>
      <c r="D329" s="2">
        <v>0.009</v>
      </c>
      <c r="E329" s="54">
        <f t="shared" si="23"/>
        <v>0.0013062409288824384</v>
      </c>
      <c r="F329" s="16"/>
      <c r="G329" s="18"/>
      <c r="H329" s="7"/>
    </row>
    <row r="330" spans="1:8" ht="15">
      <c r="A330" s="7"/>
      <c r="B330" s="51" t="s">
        <v>58</v>
      </c>
      <c r="C330" s="35">
        <f>SUM(C315:C329)</f>
        <v>1098.9000000000003</v>
      </c>
      <c r="D330" s="35">
        <f>SUM(D315:D329)</f>
        <v>39.694</v>
      </c>
      <c r="E330" s="55">
        <f>D330/C330</f>
        <v>0.03612157612157611</v>
      </c>
      <c r="F330" s="16"/>
      <c r="G330" s="18"/>
      <c r="H330" s="7"/>
    </row>
    <row r="331" spans="1:8" ht="15">
      <c r="A331" s="7"/>
      <c r="B331" s="135" t="s">
        <v>79</v>
      </c>
      <c r="C331" s="138"/>
      <c r="D331" s="138"/>
      <c r="E331" s="139"/>
      <c r="F331" s="16"/>
      <c r="G331" s="18"/>
      <c r="H331" s="7"/>
    </row>
    <row r="332" spans="1:8" ht="15">
      <c r="A332" s="7"/>
      <c r="B332" s="29" t="s">
        <v>37</v>
      </c>
      <c r="C332" s="2">
        <v>135</v>
      </c>
      <c r="D332" s="2">
        <v>3.776</v>
      </c>
      <c r="E332" s="54">
        <f>D332/C332</f>
        <v>0.027970370370370368</v>
      </c>
      <c r="F332" s="16"/>
      <c r="G332" s="18"/>
      <c r="H332" s="7"/>
    </row>
    <row r="333" spans="1:8" ht="15">
      <c r="A333" s="7"/>
      <c r="B333" s="29" t="s">
        <v>22</v>
      </c>
      <c r="C333" s="2">
        <v>68.25</v>
      </c>
      <c r="D333" s="2">
        <v>0.403</v>
      </c>
      <c r="E333" s="54">
        <f aca="true" t="shared" si="24" ref="E333:E342">D333/C333</f>
        <v>0.005904761904761905</v>
      </c>
      <c r="F333" s="16"/>
      <c r="G333" s="18"/>
      <c r="H333" s="7"/>
    </row>
    <row r="334" spans="1:8" ht="15">
      <c r="A334" s="7"/>
      <c r="B334" s="29" t="s">
        <v>74</v>
      </c>
      <c r="C334" s="2">
        <v>1</v>
      </c>
      <c r="D334" s="2">
        <v>0</v>
      </c>
      <c r="E334" s="54">
        <f t="shared" si="24"/>
        <v>0</v>
      </c>
      <c r="F334" s="16"/>
      <c r="G334" s="18"/>
      <c r="H334" s="7"/>
    </row>
    <row r="335" spans="1:8" ht="15">
      <c r="A335" s="7"/>
      <c r="B335" s="29" t="s">
        <v>16</v>
      </c>
      <c r="C335" s="2">
        <v>8.85</v>
      </c>
      <c r="D335" s="2">
        <v>0.026</v>
      </c>
      <c r="E335" s="54">
        <f t="shared" si="24"/>
        <v>0.0029378531073446326</v>
      </c>
      <c r="F335" s="16"/>
      <c r="G335" s="18"/>
      <c r="H335" s="7"/>
    </row>
    <row r="336" spans="1:8" ht="15">
      <c r="A336" s="7"/>
      <c r="B336" s="29" t="s">
        <v>49</v>
      </c>
      <c r="C336" s="2">
        <v>4.99</v>
      </c>
      <c r="D336" s="2">
        <v>0.011</v>
      </c>
      <c r="E336" s="54">
        <f t="shared" si="24"/>
        <v>0.0022044088176352704</v>
      </c>
      <c r="F336" s="16"/>
      <c r="G336" s="18"/>
      <c r="H336" s="7"/>
    </row>
    <row r="337" spans="1:8" ht="15" customHeight="1">
      <c r="A337" s="7"/>
      <c r="B337" s="29" t="s">
        <v>17</v>
      </c>
      <c r="C337" s="2">
        <v>1</v>
      </c>
      <c r="D337" s="2">
        <v>0</v>
      </c>
      <c r="E337" s="54">
        <f t="shared" si="24"/>
        <v>0</v>
      </c>
      <c r="F337" s="16"/>
      <c r="G337" s="18"/>
      <c r="H337" s="7"/>
    </row>
    <row r="338" spans="1:8" ht="24.75">
      <c r="A338" s="7"/>
      <c r="B338" s="29" t="s">
        <v>20</v>
      </c>
      <c r="C338" s="2">
        <v>63.5</v>
      </c>
      <c r="D338" s="2">
        <v>0.065</v>
      </c>
      <c r="E338" s="54">
        <f t="shared" si="24"/>
        <v>0.0010236220472440946</v>
      </c>
      <c r="F338" s="16"/>
      <c r="G338" s="18"/>
      <c r="H338" s="7"/>
    </row>
    <row r="339" spans="1:8" ht="15">
      <c r="A339" s="7"/>
      <c r="B339" s="29" t="s">
        <v>40</v>
      </c>
      <c r="C339" s="2">
        <v>19.95</v>
      </c>
      <c r="D339" s="2">
        <v>0</v>
      </c>
      <c r="E339" s="54">
        <f>D339/C339</f>
        <v>0</v>
      </c>
      <c r="F339" s="16"/>
      <c r="G339" s="18"/>
      <c r="H339" s="7"/>
    </row>
    <row r="340" spans="1:8" ht="15">
      <c r="A340" s="7"/>
      <c r="B340" s="29" t="s">
        <v>19</v>
      </c>
      <c r="C340" s="2">
        <v>52.8</v>
      </c>
      <c r="D340" s="2">
        <v>1.024</v>
      </c>
      <c r="E340" s="54">
        <f>D340/C340</f>
        <v>0.019393939393939394</v>
      </c>
      <c r="F340" s="16"/>
      <c r="G340" s="18"/>
      <c r="H340" s="7"/>
    </row>
    <row r="341" spans="1:8" ht="15">
      <c r="A341" s="7"/>
      <c r="B341" s="29" t="s">
        <v>36</v>
      </c>
      <c r="C341" s="2">
        <v>4.99</v>
      </c>
      <c r="D341" s="2">
        <v>0</v>
      </c>
      <c r="E341" s="54">
        <f>D341/C341</f>
        <v>0</v>
      </c>
      <c r="F341" s="16"/>
      <c r="G341" s="18"/>
      <c r="H341" s="7"/>
    </row>
    <row r="342" spans="1:8" ht="15">
      <c r="A342" s="7"/>
      <c r="B342" s="29" t="s">
        <v>131</v>
      </c>
      <c r="C342" s="2">
        <v>2.97</v>
      </c>
      <c r="D342" s="2">
        <v>0</v>
      </c>
      <c r="E342" s="54">
        <f t="shared" si="24"/>
        <v>0</v>
      </c>
      <c r="F342" s="16"/>
      <c r="G342" s="18"/>
      <c r="H342" s="7"/>
    </row>
    <row r="343" spans="1:8" ht="15">
      <c r="A343" s="7"/>
      <c r="B343" s="51" t="s">
        <v>58</v>
      </c>
      <c r="C343" s="35">
        <f>SUM(C332:C342)</f>
        <v>363.30000000000007</v>
      </c>
      <c r="D343" s="35">
        <f>SUM(D332:D342)</f>
        <v>5.305000000000001</v>
      </c>
      <c r="E343" s="55">
        <f>D343/C343</f>
        <v>0.01460225708780622</v>
      </c>
      <c r="F343" s="16"/>
      <c r="G343" s="18"/>
      <c r="H343" s="7"/>
    </row>
    <row r="344" spans="1:8" ht="15">
      <c r="A344" s="7"/>
      <c r="B344" s="135" t="s">
        <v>81</v>
      </c>
      <c r="C344" s="138"/>
      <c r="D344" s="138"/>
      <c r="E344" s="139"/>
      <c r="F344" s="16"/>
      <c r="G344" s="18"/>
      <c r="H344" s="7"/>
    </row>
    <row r="345" spans="1:8" ht="15">
      <c r="A345" s="7"/>
      <c r="B345" s="29" t="s">
        <v>37</v>
      </c>
      <c r="C345" s="2">
        <v>65.7</v>
      </c>
      <c r="D345" s="2">
        <v>1.519</v>
      </c>
      <c r="E345" s="54">
        <f aca="true" t="shared" si="25" ref="E345:E350">D345/C345</f>
        <v>0.02312024353120243</v>
      </c>
      <c r="F345" s="16"/>
      <c r="G345" s="18"/>
      <c r="H345" s="7"/>
    </row>
    <row r="346" spans="1:8" ht="15">
      <c r="A346" s="7"/>
      <c r="B346" s="29" t="s">
        <v>22</v>
      </c>
      <c r="C346" s="2">
        <v>13.85</v>
      </c>
      <c r="D346" s="2">
        <v>0.016</v>
      </c>
      <c r="E346" s="54">
        <f t="shared" si="25"/>
        <v>0.0011552346570397113</v>
      </c>
      <c r="F346" s="16"/>
      <c r="G346" s="18"/>
      <c r="H346" s="7"/>
    </row>
    <row r="347" spans="1:8" ht="15">
      <c r="A347" s="7"/>
      <c r="B347" s="29" t="s">
        <v>16</v>
      </c>
      <c r="C347" s="2">
        <v>11.95</v>
      </c>
      <c r="D347" s="2">
        <v>0.063</v>
      </c>
      <c r="E347" s="54">
        <f t="shared" si="25"/>
        <v>0.005271966527196653</v>
      </c>
      <c r="F347" s="16"/>
      <c r="G347" s="18"/>
      <c r="H347" s="7"/>
    </row>
    <row r="348" spans="1:8" ht="15" customHeight="1">
      <c r="A348" s="7"/>
      <c r="B348" s="29" t="s">
        <v>49</v>
      </c>
      <c r="C348" s="2">
        <v>7.95</v>
      </c>
      <c r="D348" s="2">
        <v>0</v>
      </c>
      <c r="E348" s="54">
        <f t="shared" si="25"/>
        <v>0</v>
      </c>
      <c r="F348" s="16"/>
      <c r="G348" s="18"/>
      <c r="H348" s="7"/>
    </row>
    <row r="349" spans="1:8" ht="24.75">
      <c r="A349" s="7"/>
      <c r="B349" s="29" t="s">
        <v>20</v>
      </c>
      <c r="C349" s="2">
        <v>32.8</v>
      </c>
      <c r="D349" s="2">
        <v>0.011</v>
      </c>
      <c r="E349" s="54">
        <f t="shared" si="25"/>
        <v>0.0003353658536585366</v>
      </c>
      <c r="F349" s="16"/>
      <c r="G349" s="18"/>
      <c r="H349" s="7"/>
    </row>
    <row r="350" spans="1:8" ht="15">
      <c r="A350" s="7"/>
      <c r="B350" s="29" t="s">
        <v>40</v>
      </c>
      <c r="C350" s="2">
        <v>4.99</v>
      </c>
      <c r="D350" s="2">
        <v>0</v>
      </c>
      <c r="E350" s="54">
        <f t="shared" si="25"/>
        <v>0</v>
      </c>
      <c r="F350" s="16"/>
      <c r="G350" s="18"/>
      <c r="H350" s="7"/>
    </row>
    <row r="351" spans="1:8" ht="15">
      <c r="A351" s="7"/>
      <c r="B351" s="29" t="s">
        <v>19</v>
      </c>
      <c r="C351" s="2">
        <v>19.95</v>
      </c>
      <c r="D351" s="2">
        <v>0.486</v>
      </c>
      <c r="E351" s="54">
        <v>0</v>
      </c>
      <c r="F351" s="16"/>
      <c r="G351" s="18"/>
      <c r="H351" s="7"/>
    </row>
    <row r="352" spans="1:8" ht="15">
      <c r="A352" s="7"/>
      <c r="B352" s="29" t="s">
        <v>36</v>
      </c>
      <c r="C352" s="2">
        <v>4.99</v>
      </c>
      <c r="D352" s="2">
        <v>0</v>
      </c>
      <c r="E352" s="54">
        <v>0</v>
      </c>
      <c r="F352" s="16"/>
      <c r="G352" s="18"/>
      <c r="H352" s="7"/>
    </row>
    <row r="353" spans="1:8" ht="15">
      <c r="A353" s="7"/>
      <c r="B353" s="29" t="s">
        <v>131</v>
      </c>
      <c r="C353" s="2">
        <v>1.98</v>
      </c>
      <c r="D353" s="2">
        <v>0</v>
      </c>
      <c r="E353" s="54">
        <v>0</v>
      </c>
      <c r="F353" s="16"/>
      <c r="G353" s="18"/>
      <c r="H353" s="7"/>
    </row>
    <row r="354" spans="1:8" ht="15">
      <c r="A354" s="7"/>
      <c r="B354" s="51" t="s">
        <v>58</v>
      </c>
      <c r="C354" s="35">
        <f>SUM(C345:C353)</f>
        <v>164.16</v>
      </c>
      <c r="D354" s="35">
        <f>SUM(D345:D353)</f>
        <v>2.0949999999999998</v>
      </c>
      <c r="E354" s="55">
        <f>D354/C354</f>
        <v>0.012761939571150096</v>
      </c>
      <c r="F354" s="16"/>
      <c r="G354" s="18"/>
      <c r="H354" s="7"/>
    </row>
    <row r="355" spans="1:8" ht="15">
      <c r="A355" s="7"/>
      <c r="B355" s="135" t="s">
        <v>82</v>
      </c>
      <c r="C355" s="138"/>
      <c r="D355" s="138"/>
      <c r="E355" s="139"/>
      <c r="F355" s="16"/>
      <c r="G355" s="18"/>
      <c r="H355" s="7"/>
    </row>
    <row r="356" spans="1:8" ht="48.75">
      <c r="A356" s="7"/>
      <c r="B356" s="29" t="s">
        <v>72</v>
      </c>
      <c r="C356" s="2">
        <v>4.99</v>
      </c>
      <c r="D356" s="2">
        <v>0</v>
      </c>
      <c r="E356" s="54">
        <f aca="true" t="shared" si="26" ref="E356:E370">D356/C356</f>
        <v>0</v>
      </c>
      <c r="F356" s="16"/>
      <c r="G356" s="18"/>
      <c r="H356" s="7"/>
    </row>
    <row r="357" spans="1:8" ht="15">
      <c r="A357" s="7"/>
      <c r="B357" s="29" t="s">
        <v>37</v>
      </c>
      <c r="C357" s="2">
        <v>129.7</v>
      </c>
      <c r="D357" s="2">
        <v>0.148</v>
      </c>
      <c r="E357" s="54">
        <f t="shared" si="26"/>
        <v>0.001141094834232845</v>
      </c>
      <c r="F357" s="16"/>
      <c r="G357" s="18"/>
      <c r="H357" s="7"/>
    </row>
    <row r="358" spans="1:8" ht="15">
      <c r="A358" s="7"/>
      <c r="B358" s="29" t="s">
        <v>22</v>
      </c>
      <c r="C358" s="2">
        <v>119.85</v>
      </c>
      <c r="D358" s="2">
        <v>0</v>
      </c>
      <c r="E358" s="54">
        <f t="shared" si="26"/>
        <v>0</v>
      </c>
      <c r="F358" s="16"/>
      <c r="G358" s="18"/>
      <c r="H358" s="7"/>
    </row>
    <row r="359" spans="1:8" ht="15">
      <c r="A359" s="7"/>
      <c r="B359" s="29" t="s">
        <v>38</v>
      </c>
      <c r="C359" s="2">
        <v>9.99</v>
      </c>
      <c r="D359" s="2">
        <v>0</v>
      </c>
      <c r="E359" s="54">
        <f t="shared" si="26"/>
        <v>0</v>
      </c>
      <c r="F359" s="16"/>
      <c r="G359" s="18"/>
      <c r="H359" s="7"/>
    </row>
    <row r="360" spans="1:8" ht="15">
      <c r="A360" s="7"/>
      <c r="B360" s="29" t="s">
        <v>16</v>
      </c>
      <c r="C360" s="2">
        <v>34.98</v>
      </c>
      <c r="D360" s="2">
        <v>0</v>
      </c>
      <c r="E360" s="54">
        <f t="shared" si="26"/>
        <v>0</v>
      </c>
      <c r="F360" s="16"/>
      <c r="G360" s="18"/>
      <c r="H360" s="7"/>
    </row>
    <row r="361" spans="1:8" ht="15">
      <c r="A361" s="7"/>
      <c r="B361" s="29" t="s">
        <v>48</v>
      </c>
      <c r="C361" s="2">
        <v>2.99</v>
      </c>
      <c r="D361" s="2">
        <v>0</v>
      </c>
      <c r="E361" s="54">
        <f t="shared" si="26"/>
        <v>0</v>
      </c>
      <c r="F361" s="16"/>
      <c r="G361" s="18"/>
      <c r="H361" s="7"/>
    </row>
    <row r="362" spans="1:8" ht="15">
      <c r="A362" s="7"/>
      <c r="B362" s="29" t="s">
        <v>49</v>
      </c>
      <c r="C362" s="2">
        <v>34.95</v>
      </c>
      <c r="D362" s="2">
        <v>0</v>
      </c>
      <c r="E362" s="54">
        <f t="shared" si="26"/>
        <v>0</v>
      </c>
      <c r="F362" s="16"/>
      <c r="G362" s="18"/>
      <c r="H362" s="7"/>
    </row>
    <row r="363" spans="1:8" ht="15">
      <c r="A363" s="7"/>
      <c r="B363" s="29" t="s">
        <v>146</v>
      </c>
      <c r="C363" s="2">
        <v>4.98</v>
      </c>
      <c r="D363" s="2">
        <v>0</v>
      </c>
      <c r="E363" s="54">
        <f t="shared" si="26"/>
        <v>0</v>
      </c>
      <c r="F363" s="16"/>
      <c r="G363" s="18"/>
      <c r="H363" s="7"/>
    </row>
    <row r="364" spans="1:8" ht="15">
      <c r="A364" s="7"/>
      <c r="B364" s="29" t="s">
        <v>76</v>
      </c>
      <c r="C364" s="2">
        <v>2.99</v>
      </c>
      <c r="D364" s="2">
        <v>0</v>
      </c>
      <c r="E364" s="54">
        <f t="shared" si="26"/>
        <v>0</v>
      </c>
      <c r="F364" s="16"/>
      <c r="G364" s="18"/>
      <c r="H364" s="7"/>
    </row>
    <row r="365" spans="1:8" ht="15">
      <c r="A365" s="7"/>
      <c r="B365" s="29" t="s">
        <v>77</v>
      </c>
      <c r="C365" s="2">
        <v>2.99</v>
      </c>
      <c r="D365" s="2">
        <v>0</v>
      </c>
      <c r="E365" s="54">
        <f t="shared" si="26"/>
        <v>0</v>
      </c>
      <c r="F365" s="16"/>
      <c r="G365" s="18"/>
      <c r="H365" s="7"/>
    </row>
    <row r="366" spans="1:8" ht="15" customHeight="1">
      <c r="A366" s="7"/>
      <c r="B366" s="29" t="s">
        <v>39</v>
      </c>
      <c r="C366" s="2">
        <v>9.95</v>
      </c>
      <c r="D366" s="2">
        <v>0</v>
      </c>
      <c r="E366" s="54">
        <f t="shared" si="26"/>
        <v>0</v>
      </c>
      <c r="F366" s="16"/>
      <c r="G366" s="18"/>
      <c r="H366" s="7"/>
    </row>
    <row r="367" spans="1:8" ht="15">
      <c r="A367" s="7"/>
      <c r="B367" s="29" t="s">
        <v>112</v>
      </c>
      <c r="C367" s="2">
        <v>209.8</v>
      </c>
      <c r="D367" s="2">
        <v>0</v>
      </c>
      <c r="E367" s="54">
        <f t="shared" si="26"/>
        <v>0</v>
      </c>
      <c r="F367" s="16"/>
      <c r="G367" s="18"/>
      <c r="H367" s="7"/>
    </row>
    <row r="368" spans="1:8" ht="15">
      <c r="A368" s="7"/>
      <c r="B368" s="29" t="s">
        <v>40</v>
      </c>
      <c r="C368" s="2">
        <v>14.98</v>
      </c>
      <c r="D368" s="2">
        <v>0</v>
      </c>
      <c r="E368" s="54">
        <f t="shared" si="26"/>
        <v>0</v>
      </c>
      <c r="F368" s="16"/>
      <c r="G368" s="18"/>
      <c r="H368" s="7"/>
    </row>
    <row r="369" spans="1:8" ht="15">
      <c r="A369" s="7"/>
      <c r="B369" s="29" t="s">
        <v>19</v>
      </c>
      <c r="C369" s="2">
        <v>49.95</v>
      </c>
      <c r="D369" s="2">
        <v>0</v>
      </c>
      <c r="E369" s="54">
        <f t="shared" si="26"/>
        <v>0</v>
      </c>
      <c r="F369" s="16"/>
      <c r="G369" s="18"/>
      <c r="H369" s="7"/>
    </row>
    <row r="370" spans="1:8" ht="15">
      <c r="A370" s="7"/>
      <c r="B370" s="29" t="s">
        <v>36</v>
      </c>
      <c r="C370" s="2">
        <v>14.99</v>
      </c>
      <c r="D370" s="2">
        <v>0</v>
      </c>
      <c r="E370" s="54">
        <f t="shared" si="26"/>
        <v>0</v>
      </c>
      <c r="F370" s="16"/>
      <c r="G370" s="18"/>
      <c r="H370" s="7"/>
    </row>
    <row r="371" spans="1:8" ht="15">
      <c r="A371" s="7"/>
      <c r="B371" s="29" t="s">
        <v>131</v>
      </c>
      <c r="C371" s="2">
        <v>6.93</v>
      </c>
      <c r="D371" s="2">
        <v>0</v>
      </c>
      <c r="E371" s="54">
        <v>0</v>
      </c>
      <c r="F371" s="16"/>
      <c r="G371" s="18"/>
      <c r="H371" s="7"/>
    </row>
    <row r="372" spans="1:8" ht="15">
      <c r="A372" s="7"/>
      <c r="B372" s="51" t="s">
        <v>58</v>
      </c>
      <c r="C372" s="35">
        <f>SUM(C356:C371)</f>
        <v>655.0100000000001</v>
      </c>
      <c r="D372" s="35">
        <f>SUM(D356:D371)</f>
        <v>0.148</v>
      </c>
      <c r="E372" s="55">
        <f>D372/C372</f>
        <v>0.00022595074884352906</v>
      </c>
      <c r="F372" s="16"/>
      <c r="G372" s="18"/>
      <c r="H372" s="7"/>
    </row>
    <row r="373" spans="1:8" ht="15">
      <c r="A373" s="7"/>
      <c r="B373" s="135" t="s">
        <v>84</v>
      </c>
      <c r="C373" s="138"/>
      <c r="D373" s="138"/>
      <c r="E373" s="139"/>
      <c r="F373" s="16"/>
      <c r="G373" s="18"/>
      <c r="H373" s="7"/>
    </row>
    <row r="374" spans="1:8" ht="24.75">
      <c r="A374" s="7"/>
      <c r="B374" s="29" t="s">
        <v>73</v>
      </c>
      <c r="C374" s="2">
        <v>1</v>
      </c>
      <c r="D374" s="2">
        <v>0</v>
      </c>
      <c r="E374" s="54">
        <f aca="true" t="shared" si="27" ref="E374:E391">D374/C374</f>
        <v>0</v>
      </c>
      <c r="F374" s="16"/>
      <c r="G374" s="18"/>
      <c r="H374" s="7"/>
    </row>
    <row r="375" spans="1:8" ht="15">
      <c r="A375" s="7"/>
      <c r="B375" s="29" t="s">
        <v>37</v>
      </c>
      <c r="C375" s="2">
        <v>69.6</v>
      </c>
      <c r="D375" s="2">
        <v>5.14</v>
      </c>
      <c r="E375" s="54">
        <f t="shared" si="27"/>
        <v>0.07385057471264368</v>
      </c>
      <c r="F375" s="16"/>
      <c r="G375" s="18"/>
      <c r="H375" s="7"/>
    </row>
    <row r="376" spans="1:8" ht="15">
      <c r="A376" s="7"/>
      <c r="B376" s="29" t="s">
        <v>22</v>
      </c>
      <c r="C376" s="2">
        <v>39.7</v>
      </c>
      <c r="D376" s="2">
        <v>3.632</v>
      </c>
      <c r="E376" s="54">
        <f t="shared" si="27"/>
        <v>0.09148614609571788</v>
      </c>
      <c r="F376" s="16"/>
      <c r="G376" s="18"/>
      <c r="H376" s="7"/>
    </row>
    <row r="377" spans="1:8" ht="15">
      <c r="A377" s="7"/>
      <c r="B377" s="29" t="s">
        <v>74</v>
      </c>
      <c r="C377" s="2">
        <v>4.99</v>
      </c>
      <c r="D377" s="2">
        <v>0.417</v>
      </c>
      <c r="E377" s="54">
        <f t="shared" si="27"/>
        <v>0.08356713426853707</v>
      </c>
      <c r="F377" s="16"/>
      <c r="G377" s="18"/>
      <c r="H377" s="7"/>
    </row>
    <row r="378" spans="1:8" ht="15">
      <c r="A378" s="7"/>
      <c r="B378" s="29" t="s">
        <v>16</v>
      </c>
      <c r="C378" s="2">
        <v>29.8</v>
      </c>
      <c r="D378" s="2">
        <v>1.95</v>
      </c>
      <c r="E378" s="54">
        <f t="shared" si="27"/>
        <v>0.06543624161073826</v>
      </c>
      <c r="F378" s="16"/>
      <c r="G378" s="18"/>
      <c r="H378" s="7"/>
    </row>
    <row r="379" spans="1:8" ht="24.75">
      <c r="A379" s="7"/>
      <c r="B379" s="29" t="s">
        <v>75</v>
      </c>
      <c r="C379" s="2">
        <v>4.99</v>
      </c>
      <c r="D379" s="2">
        <v>0.356</v>
      </c>
      <c r="E379" s="54">
        <f t="shared" si="27"/>
        <v>0.07134268537074148</v>
      </c>
      <c r="F379" s="16"/>
      <c r="G379" s="18"/>
      <c r="H379" s="7"/>
    </row>
    <row r="380" spans="1:8" ht="15">
      <c r="A380" s="7"/>
      <c r="B380" s="29" t="s">
        <v>48</v>
      </c>
      <c r="C380" s="2">
        <v>9.99</v>
      </c>
      <c r="D380" s="2">
        <v>0.869</v>
      </c>
      <c r="E380" s="54">
        <f t="shared" si="27"/>
        <v>0.08698698698698698</v>
      </c>
      <c r="F380" s="16"/>
      <c r="G380" s="18"/>
      <c r="H380" s="7"/>
    </row>
    <row r="381" spans="1:8" ht="15">
      <c r="A381" s="7"/>
      <c r="B381" s="29" t="s">
        <v>49</v>
      </c>
      <c r="C381" s="2">
        <v>19.8</v>
      </c>
      <c r="D381" s="2">
        <v>1.388</v>
      </c>
      <c r="E381" s="54">
        <f t="shared" si="27"/>
        <v>0.0701010101010101</v>
      </c>
      <c r="F381" s="16"/>
      <c r="G381" s="18"/>
      <c r="H381" s="7"/>
    </row>
    <row r="382" spans="1:8" ht="15">
      <c r="A382" s="7"/>
      <c r="B382" s="29" t="s">
        <v>17</v>
      </c>
      <c r="C382" s="2">
        <v>4.99</v>
      </c>
      <c r="D382" s="2">
        <v>0</v>
      </c>
      <c r="E382" s="54">
        <f t="shared" si="27"/>
        <v>0</v>
      </c>
      <c r="F382" s="16"/>
      <c r="G382" s="18"/>
      <c r="H382" s="7"/>
    </row>
    <row r="383" spans="1:8" ht="15">
      <c r="A383" s="7"/>
      <c r="B383" s="29" t="s">
        <v>80</v>
      </c>
      <c r="C383" s="2">
        <v>4.99</v>
      </c>
      <c r="D383" s="2">
        <v>0</v>
      </c>
      <c r="E383" s="54">
        <f t="shared" si="27"/>
        <v>0</v>
      </c>
      <c r="F383" s="16"/>
      <c r="G383" s="18"/>
      <c r="H383" s="7"/>
    </row>
    <row r="384" spans="1:8" ht="15">
      <c r="A384" s="7"/>
      <c r="B384" s="29" t="s">
        <v>146</v>
      </c>
      <c r="C384" s="2">
        <v>4.98</v>
      </c>
      <c r="D384" s="2">
        <v>0</v>
      </c>
      <c r="E384" s="54">
        <f t="shared" si="27"/>
        <v>0</v>
      </c>
      <c r="F384" s="16"/>
      <c r="G384" s="18"/>
      <c r="H384" s="7"/>
    </row>
    <row r="385" spans="1:8" ht="15" customHeight="1">
      <c r="A385" s="7"/>
      <c r="B385" s="29" t="s">
        <v>76</v>
      </c>
      <c r="C385" s="2">
        <v>1</v>
      </c>
      <c r="D385" s="2">
        <v>0</v>
      </c>
      <c r="E385" s="54">
        <f t="shared" si="27"/>
        <v>0</v>
      </c>
      <c r="F385" s="16"/>
      <c r="G385" s="18"/>
      <c r="H385" s="7"/>
    </row>
    <row r="386" spans="1:8" ht="15">
      <c r="A386" s="7"/>
      <c r="B386" s="29" t="s">
        <v>77</v>
      </c>
      <c r="C386" s="2">
        <v>4.99</v>
      </c>
      <c r="D386" s="2">
        <v>0</v>
      </c>
      <c r="E386" s="54">
        <f t="shared" si="27"/>
        <v>0</v>
      </c>
      <c r="F386" s="16"/>
      <c r="G386" s="18"/>
      <c r="H386" s="7"/>
    </row>
    <row r="387" spans="1:8" ht="15">
      <c r="A387" s="7"/>
      <c r="B387" s="29" t="s">
        <v>83</v>
      </c>
      <c r="C387" s="2">
        <v>4.99</v>
      </c>
      <c r="D387" s="2">
        <v>0</v>
      </c>
      <c r="E387" s="54">
        <f t="shared" si="27"/>
        <v>0</v>
      </c>
      <c r="F387" s="16"/>
      <c r="G387" s="18"/>
      <c r="H387" s="7"/>
    </row>
    <row r="388" spans="1:8" ht="24.75">
      <c r="A388" s="7"/>
      <c r="B388" s="29" t="s">
        <v>39</v>
      </c>
      <c r="C388" s="2">
        <v>9.95</v>
      </c>
      <c r="D388" s="2">
        <v>0.762</v>
      </c>
      <c r="E388" s="54">
        <f t="shared" si="27"/>
        <v>0.07658291457286433</v>
      </c>
      <c r="F388" s="16"/>
      <c r="G388" s="18"/>
      <c r="H388" s="7"/>
    </row>
    <row r="389" spans="1:8" ht="24.75">
      <c r="A389" s="7"/>
      <c r="B389" s="29" t="s">
        <v>20</v>
      </c>
      <c r="C389" s="2">
        <v>39.85</v>
      </c>
      <c r="D389" s="2">
        <v>3.111</v>
      </c>
      <c r="E389" s="54">
        <f t="shared" si="27"/>
        <v>0.07806775407779172</v>
      </c>
      <c r="F389" s="16"/>
      <c r="G389" s="18"/>
      <c r="H389" s="7"/>
    </row>
    <row r="390" spans="1:8" ht="15">
      <c r="A390" s="7"/>
      <c r="B390" s="29" t="s">
        <v>78</v>
      </c>
      <c r="C390" s="2">
        <v>4.99</v>
      </c>
      <c r="D390" s="2">
        <v>0.371</v>
      </c>
      <c r="E390" s="54">
        <f t="shared" si="27"/>
        <v>0.07434869739478958</v>
      </c>
      <c r="F390" s="16"/>
      <c r="G390" s="18"/>
      <c r="H390" s="7"/>
    </row>
    <row r="391" spans="1:8" ht="15">
      <c r="A391" s="7"/>
      <c r="B391" s="29" t="s">
        <v>40</v>
      </c>
      <c r="C391" s="2">
        <v>19.99</v>
      </c>
      <c r="D391" s="2">
        <v>0</v>
      </c>
      <c r="E391" s="54">
        <f t="shared" si="27"/>
        <v>0</v>
      </c>
      <c r="F391" s="16"/>
      <c r="G391" s="18"/>
      <c r="H391" s="7"/>
    </row>
    <row r="392" spans="1:8" ht="15">
      <c r="A392" s="7"/>
      <c r="B392" s="29" t="s">
        <v>19</v>
      </c>
      <c r="C392" s="2">
        <v>19.9</v>
      </c>
      <c r="D392" s="2">
        <v>1.376</v>
      </c>
      <c r="E392" s="54">
        <v>0</v>
      </c>
      <c r="F392" s="16"/>
      <c r="G392" s="18"/>
      <c r="H392" s="7"/>
    </row>
    <row r="393" spans="1:8" ht="15">
      <c r="A393" s="7"/>
      <c r="B393" s="29" t="s">
        <v>36</v>
      </c>
      <c r="C393" s="2">
        <v>4.99</v>
      </c>
      <c r="D393" s="2">
        <v>0</v>
      </c>
      <c r="E393" s="54">
        <v>0</v>
      </c>
      <c r="F393" s="16"/>
      <c r="G393" s="18"/>
      <c r="H393" s="7"/>
    </row>
    <row r="394" spans="1:8" ht="15">
      <c r="A394" s="7"/>
      <c r="B394" s="29" t="s">
        <v>131</v>
      </c>
      <c r="C394" s="2">
        <v>3.96</v>
      </c>
      <c r="D394" s="2">
        <v>0</v>
      </c>
      <c r="E394" s="54">
        <v>0</v>
      </c>
      <c r="F394" s="16"/>
      <c r="G394" s="18"/>
      <c r="H394" s="7"/>
    </row>
    <row r="395" spans="1:8" ht="15">
      <c r="A395" s="7"/>
      <c r="B395" s="51" t="s">
        <v>58</v>
      </c>
      <c r="C395" s="35">
        <f>SUM(C374:C394)</f>
        <v>309.44</v>
      </c>
      <c r="D395" s="35">
        <f>SUM(D374:D394)</f>
        <v>19.372</v>
      </c>
      <c r="E395" s="55">
        <f>D395/C395</f>
        <v>0.0626034126163392</v>
      </c>
      <c r="F395" s="16"/>
      <c r="G395" s="18"/>
      <c r="H395" s="7"/>
    </row>
    <row r="396" spans="1:8" ht="15">
      <c r="A396" s="7"/>
      <c r="B396" s="135" t="s">
        <v>85</v>
      </c>
      <c r="C396" s="138"/>
      <c r="D396" s="138"/>
      <c r="E396" s="139"/>
      <c r="F396" s="16"/>
      <c r="G396" s="18"/>
      <c r="H396" s="7"/>
    </row>
    <row r="397" spans="1:8" ht="15">
      <c r="A397" s="7"/>
      <c r="B397" s="29" t="s">
        <v>37</v>
      </c>
      <c r="C397" s="2">
        <v>104.65</v>
      </c>
      <c r="D397" s="2">
        <v>8.295</v>
      </c>
      <c r="E397" s="54">
        <f aca="true" t="shared" si="28" ref="E397:E411">D397/C397</f>
        <v>0.07926421404682274</v>
      </c>
      <c r="F397" s="16"/>
      <c r="G397" s="18"/>
      <c r="H397" s="7"/>
    </row>
    <row r="398" spans="1:8" ht="15">
      <c r="A398" s="7"/>
      <c r="B398" s="29" t="s">
        <v>22</v>
      </c>
      <c r="C398" s="2">
        <v>124.85</v>
      </c>
      <c r="D398" s="2">
        <v>0.085</v>
      </c>
      <c r="E398" s="54">
        <f t="shared" si="28"/>
        <v>0.0006808169803764518</v>
      </c>
      <c r="F398" s="16"/>
      <c r="G398" s="18"/>
      <c r="H398" s="7"/>
    </row>
    <row r="399" spans="1:8" ht="15">
      <c r="A399" s="7"/>
      <c r="B399" s="29" t="s">
        <v>74</v>
      </c>
      <c r="C399" s="2">
        <v>4.99</v>
      </c>
      <c r="D399" s="2">
        <v>0.014</v>
      </c>
      <c r="E399" s="54">
        <f t="shared" si="28"/>
        <v>0.0028056112224448897</v>
      </c>
      <c r="F399" s="16"/>
      <c r="G399" s="18"/>
      <c r="H399" s="7"/>
    </row>
    <row r="400" spans="1:8" ht="15">
      <c r="A400" s="7"/>
      <c r="B400" s="29" t="s">
        <v>16</v>
      </c>
      <c r="C400" s="2">
        <v>4.95</v>
      </c>
      <c r="D400" s="2">
        <v>0.001</v>
      </c>
      <c r="E400" s="54">
        <f t="shared" si="28"/>
        <v>0.00020202020202020202</v>
      </c>
      <c r="F400" s="16"/>
      <c r="G400" s="18"/>
      <c r="H400" s="7"/>
    </row>
    <row r="401" spans="1:8" ht="24.75">
      <c r="A401" s="7"/>
      <c r="B401" s="29" t="s">
        <v>75</v>
      </c>
      <c r="C401" s="2">
        <v>23.85</v>
      </c>
      <c r="D401" s="2">
        <v>0.366</v>
      </c>
      <c r="E401" s="54">
        <f t="shared" si="28"/>
        <v>0.015345911949685534</v>
      </c>
      <c r="F401" s="16"/>
      <c r="G401" s="18"/>
      <c r="H401" s="7"/>
    </row>
    <row r="402" spans="1:8" ht="15" customHeight="1">
      <c r="A402" s="7"/>
      <c r="B402" s="29" t="s">
        <v>48</v>
      </c>
      <c r="C402" s="2">
        <v>16.99</v>
      </c>
      <c r="D402" s="2">
        <v>0.026</v>
      </c>
      <c r="E402" s="54">
        <f t="shared" si="28"/>
        <v>0.0015303119482048264</v>
      </c>
      <c r="F402" s="16"/>
      <c r="G402" s="18"/>
      <c r="H402" s="7"/>
    </row>
    <row r="403" spans="1:8" ht="15">
      <c r="A403" s="7"/>
      <c r="B403" s="29" t="s">
        <v>49</v>
      </c>
      <c r="C403" s="2">
        <v>30.95</v>
      </c>
      <c r="D403" s="2">
        <v>0.454</v>
      </c>
      <c r="E403" s="54">
        <f t="shared" si="28"/>
        <v>0.014668820678513732</v>
      </c>
      <c r="F403" s="16"/>
      <c r="G403" s="18"/>
      <c r="H403" s="7"/>
    </row>
    <row r="404" spans="1:8" ht="15">
      <c r="A404" s="7"/>
      <c r="B404" s="29" t="s">
        <v>41</v>
      </c>
      <c r="C404" s="2">
        <v>1</v>
      </c>
      <c r="D404" s="2">
        <v>0</v>
      </c>
      <c r="E404" s="54">
        <f t="shared" si="28"/>
        <v>0</v>
      </c>
      <c r="F404" s="16"/>
      <c r="G404" s="18"/>
      <c r="H404" s="7"/>
    </row>
    <row r="405" spans="1:8" ht="15">
      <c r="A405" s="7"/>
      <c r="B405" s="29" t="s">
        <v>77</v>
      </c>
      <c r="C405" s="2">
        <v>4.95</v>
      </c>
      <c r="D405" s="2">
        <v>0</v>
      </c>
      <c r="E405" s="54">
        <f t="shared" si="28"/>
        <v>0</v>
      </c>
      <c r="F405" s="16"/>
      <c r="G405" s="18"/>
      <c r="H405" s="7"/>
    </row>
    <row r="406" spans="1:8" ht="24.75">
      <c r="A406" s="7"/>
      <c r="B406" s="29" t="s">
        <v>20</v>
      </c>
      <c r="C406" s="2">
        <v>38.85</v>
      </c>
      <c r="D406" s="2">
        <v>0.089</v>
      </c>
      <c r="E406" s="54">
        <f t="shared" si="28"/>
        <v>0.0022908622908622907</v>
      </c>
      <c r="F406" s="16"/>
      <c r="G406" s="18"/>
      <c r="H406" s="7"/>
    </row>
    <row r="407" spans="1:8" ht="15">
      <c r="A407" s="7"/>
      <c r="B407" s="29" t="s">
        <v>78</v>
      </c>
      <c r="C407" s="2">
        <v>4.95</v>
      </c>
      <c r="D407" s="2">
        <v>0.034</v>
      </c>
      <c r="E407" s="54">
        <f t="shared" si="28"/>
        <v>0.006868686868686869</v>
      </c>
      <c r="F407" s="16"/>
      <c r="G407" s="18"/>
      <c r="H407" s="7"/>
    </row>
    <row r="408" spans="1:8" ht="15">
      <c r="A408" s="7"/>
      <c r="B408" s="29" t="s">
        <v>40</v>
      </c>
      <c r="C408" s="2">
        <v>9.95</v>
      </c>
      <c r="D408" s="2">
        <v>0</v>
      </c>
      <c r="E408" s="54">
        <f t="shared" si="28"/>
        <v>0</v>
      </c>
      <c r="F408" s="16"/>
      <c r="G408" s="18"/>
      <c r="H408" s="7"/>
    </row>
    <row r="409" spans="1:8" ht="15">
      <c r="A409" s="7"/>
      <c r="B409" s="29" t="s">
        <v>19</v>
      </c>
      <c r="C409" s="2">
        <v>39.85</v>
      </c>
      <c r="D409" s="2">
        <v>0.572</v>
      </c>
      <c r="E409" s="54">
        <f t="shared" si="28"/>
        <v>0.014353826850690086</v>
      </c>
      <c r="F409" s="16"/>
      <c r="G409" s="18"/>
      <c r="H409" s="7"/>
    </row>
    <row r="410" spans="1:8" ht="15">
      <c r="A410" s="7"/>
      <c r="B410" s="29" t="s">
        <v>36</v>
      </c>
      <c r="C410" s="2">
        <v>9.95</v>
      </c>
      <c r="D410" s="2">
        <v>0</v>
      </c>
      <c r="E410" s="54">
        <f t="shared" si="28"/>
        <v>0</v>
      </c>
      <c r="F410" s="16"/>
      <c r="G410" s="18"/>
      <c r="H410" s="7"/>
    </row>
    <row r="411" spans="1:8" ht="15">
      <c r="A411" s="7"/>
      <c r="B411" s="29" t="s">
        <v>131</v>
      </c>
      <c r="C411" s="2">
        <v>5.94</v>
      </c>
      <c r="D411" s="2">
        <v>0</v>
      </c>
      <c r="E411" s="54">
        <f t="shared" si="28"/>
        <v>0</v>
      </c>
      <c r="F411" s="16"/>
      <c r="G411" s="18"/>
      <c r="H411" s="7"/>
    </row>
    <row r="412" spans="1:8" ht="15">
      <c r="A412" s="7"/>
      <c r="B412" s="51" t="s">
        <v>58</v>
      </c>
      <c r="C412" s="35">
        <f>SUM(C397:C411)</f>
        <v>426.67</v>
      </c>
      <c r="D412" s="35">
        <f>SUM(D397:D411)</f>
        <v>9.936</v>
      </c>
      <c r="E412" s="55">
        <f>D412/C412</f>
        <v>0.023287318067827596</v>
      </c>
      <c r="F412" s="16"/>
      <c r="G412" s="18"/>
      <c r="H412" s="7"/>
    </row>
    <row r="413" spans="1:8" ht="15">
      <c r="A413" s="7"/>
      <c r="B413" s="135" t="s">
        <v>87</v>
      </c>
      <c r="C413" s="138"/>
      <c r="D413" s="138"/>
      <c r="E413" s="139"/>
      <c r="F413" s="16"/>
      <c r="G413" s="18"/>
      <c r="H413" s="7"/>
    </row>
    <row r="414" spans="1:8" ht="15">
      <c r="A414" s="7"/>
      <c r="B414" s="29" t="s">
        <v>86</v>
      </c>
      <c r="C414" s="53">
        <v>12.548</v>
      </c>
      <c r="D414" s="53">
        <v>0</v>
      </c>
      <c r="E414" s="54">
        <f>D414/C414</f>
        <v>0</v>
      </c>
      <c r="F414" s="16"/>
      <c r="G414" s="18"/>
      <c r="H414" s="7"/>
    </row>
    <row r="415" spans="1:8" ht="15" customHeight="1">
      <c r="A415" s="7"/>
      <c r="B415" s="29" t="s">
        <v>22</v>
      </c>
      <c r="C415" s="53">
        <v>97.016</v>
      </c>
      <c r="D415" s="53">
        <v>0</v>
      </c>
      <c r="E415" s="54">
        <f aca="true" t="shared" si="29" ref="E415:E424">D415/C415</f>
        <v>0</v>
      </c>
      <c r="F415" s="16"/>
      <c r="G415" s="18"/>
      <c r="H415" s="7"/>
    </row>
    <row r="416" spans="1:8" ht="15">
      <c r="A416" s="7"/>
      <c r="B416" s="29" t="s">
        <v>38</v>
      </c>
      <c r="C416" s="53">
        <v>4.172</v>
      </c>
      <c r="D416" s="53">
        <v>0</v>
      </c>
      <c r="E416" s="54">
        <f t="shared" si="29"/>
        <v>0</v>
      </c>
      <c r="F416" s="16"/>
      <c r="G416" s="18"/>
      <c r="H416" s="7"/>
    </row>
    <row r="417" spans="1:8" ht="15">
      <c r="A417" s="7"/>
      <c r="B417" s="29" t="s">
        <v>74</v>
      </c>
      <c r="C417" s="53">
        <v>1.759</v>
      </c>
      <c r="D417" s="53">
        <v>0</v>
      </c>
      <c r="E417" s="54">
        <f t="shared" si="29"/>
        <v>0</v>
      </c>
      <c r="F417" s="16"/>
      <c r="G417" s="18"/>
      <c r="H417" s="7"/>
    </row>
    <row r="418" spans="1:8" ht="15">
      <c r="A418" s="7"/>
      <c r="B418" s="29" t="s">
        <v>16</v>
      </c>
      <c r="C418" s="53">
        <v>2.255</v>
      </c>
      <c r="D418" s="53">
        <v>0</v>
      </c>
      <c r="E418" s="54">
        <f t="shared" si="29"/>
        <v>0</v>
      </c>
      <c r="F418" s="16"/>
      <c r="G418" s="18"/>
      <c r="H418" s="7"/>
    </row>
    <row r="419" spans="1:8" ht="24.75">
      <c r="A419" s="7"/>
      <c r="B419" s="29" t="s">
        <v>75</v>
      </c>
      <c r="C419" s="53">
        <v>13.459</v>
      </c>
      <c r="D419" s="53">
        <v>0</v>
      </c>
      <c r="E419" s="54">
        <f t="shared" si="29"/>
        <v>0</v>
      </c>
      <c r="F419" s="16"/>
      <c r="G419" s="18"/>
      <c r="H419" s="7"/>
    </row>
    <row r="420" spans="1:8" ht="15">
      <c r="A420" s="7"/>
      <c r="B420" s="29" t="s">
        <v>48</v>
      </c>
      <c r="C420" s="53">
        <v>142.896</v>
      </c>
      <c r="D420" s="53">
        <v>0</v>
      </c>
      <c r="E420" s="54">
        <f t="shared" si="29"/>
        <v>0</v>
      </c>
      <c r="F420" s="16"/>
      <c r="G420" s="18"/>
      <c r="H420" s="7"/>
    </row>
    <row r="421" spans="1:8" ht="15">
      <c r="A421" s="7"/>
      <c r="B421" s="29" t="s">
        <v>49</v>
      </c>
      <c r="C421" s="2">
        <v>11.394</v>
      </c>
      <c r="D421" s="53">
        <v>0</v>
      </c>
      <c r="E421" s="54">
        <f t="shared" si="29"/>
        <v>0</v>
      </c>
      <c r="F421" s="16"/>
      <c r="G421" s="18"/>
      <c r="H421" s="7"/>
    </row>
    <row r="422" spans="1:8" ht="24.75">
      <c r="A422" s="7"/>
      <c r="B422" s="29" t="s">
        <v>20</v>
      </c>
      <c r="C422" s="2">
        <v>47.325</v>
      </c>
      <c r="D422" s="53">
        <v>0</v>
      </c>
      <c r="E422" s="54">
        <f t="shared" si="29"/>
        <v>0</v>
      </c>
      <c r="F422" s="7"/>
      <c r="G422" s="7"/>
      <c r="H422" s="7"/>
    </row>
    <row r="423" spans="1:8" ht="15">
      <c r="A423" s="7"/>
      <c r="B423" s="29" t="s">
        <v>78</v>
      </c>
      <c r="C423" s="2">
        <v>13.483</v>
      </c>
      <c r="D423" s="53">
        <v>0</v>
      </c>
      <c r="E423" s="54">
        <f t="shared" si="29"/>
        <v>0</v>
      </c>
      <c r="F423" s="7"/>
      <c r="G423" s="7"/>
      <c r="H423" s="7"/>
    </row>
    <row r="424" spans="1:8" ht="15">
      <c r="A424" s="7"/>
      <c r="B424" s="64" t="s">
        <v>36</v>
      </c>
      <c r="C424" s="2">
        <v>10.104</v>
      </c>
      <c r="D424" s="53">
        <v>0</v>
      </c>
      <c r="E424" s="54">
        <f t="shared" si="29"/>
        <v>0</v>
      </c>
      <c r="F424" s="7"/>
      <c r="G424" s="7"/>
      <c r="H424" s="7"/>
    </row>
    <row r="425" spans="1:8" ht="15">
      <c r="A425" s="7"/>
      <c r="B425" s="56" t="s">
        <v>58</v>
      </c>
      <c r="C425" s="35">
        <f>SUM(C414:C424)</f>
        <v>356.411</v>
      </c>
      <c r="D425" s="35">
        <f>SUM(D414:D424)</f>
        <v>0</v>
      </c>
      <c r="E425" s="55">
        <f>D425/C425</f>
        <v>0</v>
      </c>
      <c r="F425" s="7"/>
      <c r="G425" s="7"/>
      <c r="H425" s="7"/>
    </row>
    <row r="426" spans="1:8" ht="15">
      <c r="A426" s="7"/>
      <c r="B426" s="135" t="s">
        <v>88</v>
      </c>
      <c r="C426" s="138"/>
      <c r="D426" s="138"/>
      <c r="E426" s="139"/>
      <c r="F426" s="7"/>
      <c r="G426" s="7"/>
      <c r="H426" s="7"/>
    </row>
    <row r="427" spans="1:8" ht="15">
      <c r="A427" s="7"/>
      <c r="B427" s="29" t="s">
        <v>86</v>
      </c>
      <c r="C427" s="2">
        <v>1.215</v>
      </c>
      <c r="D427" s="2">
        <v>0</v>
      </c>
      <c r="E427" s="54">
        <f>D427/C427</f>
        <v>0</v>
      </c>
      <c r="F427" s="7"/>
      <c r="G427" s="7"/>
      <c r="H427" s="7"/>
    </row>
    <row r="428" spans="1:8" ht="15">
      <c r="A428" s="7"/>
      <c r="B428" s="29" t="s">
        <v>22</v>
      </c>
      <c r="C428" s="2">
        <v>9.383</v>
      </c>
      <c r="D428" s="2">
        <v>0</v>
      </c>
      <c r="E428" s="54">
        <f aca="true" t="shared" si="30" ref="E428:E435">D428/C428</f>
        <v>0</v>
      </c>
      <c r="F428" s="7"/>
      <c r="G428" s="7"/>
      <c r="H428" s="7"/>
    </row>
    <row r="429" spans="1:8" ht="24.75">
      <c r="A429" s="7"/>
      <c r="B429" s="29" t="s">
        <v>75</v>
      </c>
      <c r="C429" s="2">
        <v>1.304</v>
      </c>
      <c r="D429" s="2">
        <v>0</v>
      </c>
      <c r="E429" s="54">
        <f t="shared" si="30"/>
        <v>0</v>
      </c>
      <c r="F429" s="7"/>
      <c r="G429" s="7"/>
      <c r="H429" s="7"/>
    </row>
    <row r="430" spans="1:8" ht="15">
      <c r="A430" s="7"/>
      <c r="B430" s="29" t="s">
        <v>48</v>
      </c>
      <c r="C430" s="2">
        <v>13.833</v>
      </c>
      <c r="D430" s="2">
        <v>0</v>
      </c>
      <c r="E430" s="54">
        <f t="shared" si="30"/>
        <v>0</v>
      </c>
      <c r="F430" s="7"/>
      <c r="G430" s="7"/>
      <c r="H430" s="7"/>
    </row>
    <row r="431" spans="1:8" ht="15">
      <c r="A431" s="7"/>
      <c r="B431" s="29" t="s">
        <v>49</v>
      </c>
      <c r="C431" s="2">
        <v>1.103</v>
      </c>
      <c r="D431" s="2">
        <v>0</v>
      </c>
      <c r="E431" s="54">
        <f t="shared" si="30"/>
        <v>0</v>
      </c>
      <c r="F431" s="7"/>
      <c r="G431" s="7"/>
      <c r="H431" s="7"/>
    </row>
    <row r="432" spans="1:8" ht="24.75">
      <c r="A432" s="7"/>
      <c r="B432" s="29" t="s">
        <v>20</v>
      </c>
      <c r="C432" s="2">
        <v>4.546</v>
      </c>
      <c r="D432" s="2">
        <v>0</v>
      </c>
      <c r="E432" s="54">
        <f t="shared" si="30"/>
        <v>0</v>
      </c>
      <c r="F432" s="7"/>
      <c r="G432" s="7"/>
      <c r="H432" s="7"/>
    </row>
    <row r="433" spans="1:8" ht="15">
      <c r="A433" s="7"/>
      <c r="B433" s="29" t="s">
        <v>78</v>
      </c>
      <c r="C433" s="2">
        <v>1.296</v>
      </c>
      <c r="D433" s="2">
        <v>0</v>
      </c>
      <c r="E433" s="54">
        <f t="shared" si="30"/>
        <v>0</v>
      </c>
      <c r="F433" s="20"/>
      <c r="G433" s="14"/>
      <c r="H433" s="7"/>
    </row>
    <row r="434" spans="1:8" ht="15">
      <c r="A434" s="7"/>
      <c r="B434" s="29" t="s">
        <v>36</v>
      </c>
      <c r="C434" s="2">
        <v>0.981</v>
      </c>
      <c r="D434" s="2">
        <v>0</v>
      </c>
      <c r="E434" s="54">
        <f t="shared" si="30"/>
        <v>0</v>
      </c>
      <c r="F434" s="18"/>
      <c r="G434" s="14"/>
      <c r="H434" s="7"/>
    </row>
    <row r="435" spans="1:8" ht="15">
      <c r="A435" s="7"/>
      <c r="B435" s="29" t="s">
        <v>131</v>
      </c>
      <c r="C435" s="2">
        <v>0.792</v>
      </c>
      <c r="D435" s="2">
        <v>0</v>
      </c>
      <c r="E435" s="54">
        <f t="shared" si="30"/>
        <v>0</v>
      </c>
      <c r="F435" s="18"/>
      <c r="G435" s="14"/>
      <c r="H435" s="7"/>
    </row>
    <row r="436" spans="1:8" ht="15">
      <c r="A436" s="7"/>
      <c r="B436" s="51" t="s">
        <v>58</v>
      </c>
      <c r="C436" s="35">
        <f>SUM(C427:C435)</f>
        <v>34.453</v>
      </c>
      <c r="D436" s="35">
        <f>SUM(D427:D435)</f>
        <v>0</v>
      </c>
      <c r="E436" s="55">
        <f>D436/C436</f>
        <v>0</v>
      </c>
      <c r="F436" s="7"/>
      <c r="G436" s="16"/>
      <c r="H436" s="7"/>
    </row>
    <row r="437" spans="1:8" ht="36">
      <c r="A437" s="7"/>
      <c r="B437" s="57" t="s">
        <v>89</v>
      </c>
      <c r="C437" s="35">
        <f>C436+C425+C412+C395+C372+C354+C343+C330+C313</f>
        <v>4195.044000000001</v>
      </c>
      <c r="D437" s="35">
        <f>D436+D425+D412+D395+D372+D354+D343+D330+D313</f>
        <v>76.55000000000001</v>
      </c>
      <c r="E437" s="58">
        <f>D437/C437</f>
        <v>0.018247722789081593</v>
      </c>
      <c r="F437" s="7"/>
      <c r="G437" s="7"/>
      <c r="H437" s="7"/>
    </row>
    <row r="438" spans="1:8" ht="15">
      <c r="A438" s="7"/>
      <c r="B438" s="121" t="s">
        <v>54</v>
      </c>
      <c r="C438" s="122"/>
      <c r="D438" s="122"/>
      <c r="E438" s="123"/>
      <c r="F438" s="7"/>
      <c r="G438" s="7"/>
      <c r="H438" s="7"/>
    </row>
    <row r="439" spans="1:8" ht="24.75">
      <c r="A439" s="7"/>
      <c r="B439" s="28" t="s">
        <v>107</v>
      </c>
      <c r="C439" s="2">
        <v>0.29</v>
      </c>
      <c r="D439" s="2">
        <v>0</v>
      </c>
      <c r="E439" s="11">
        <f>D439/C439</f>
        <v>0</v>
      </c>
      <c r="F439" s="7"/>
      <c r="G439" s="7"/>
      <c r="H439" s="7"/>
    </row>
    <row r="440" spans="1:8" ht="24.75">
      <c r="A440" s="7"/>
      <c r="B440" s="28" t="s">
        <v>108</v>
      </c>
      <c r="C440" s="2">
        <v>9.39</v>
      </c>
      <c r="D440" s="2">
        <v>0</v>
      </c>
      <c r="E440" s="11">
        <f aca="true" t="shared" si="31" ref="E440:E448">D440/C440</f>
        <v>0</v>
      </c>
      <c r="F440" s="7"/>
      <c r="G440" s="7"/>
      <c r="H440" s="7"/>
    </row>
    <row r="441" spans="1:8" ht="15">
      <c r="A441" s="7"/>
      <c r="B441" s="24" t="s">
        <v>46</v>
      </c>
      <c r="C441" s="25">
        <v>7.85</v>
      </c>
      <c r="D441" s="2">
        <v>0</v>
      </c>
      <c r="E441" s="11">
        <f t="shared" si="31"/>
        <v>0</v>
      </c>
      <c r="F441" s="7"/>
      <c r="G441" s="7"/>
      <c r="H441" s="7"/>
    </row>
    <row r="442" spans="1:8" ht="15">
      <c r="A442" s="7"/>
      <c r="B442" s="24" t="s">
        <v>35</v>
      </c>
      <c r="C442" s="25">
        <v>2.35</v>
      </c>
      <c r="D442" s="2">
        <v>0</v>
      </c>
      <c r="E442" s="11">
        <f t="shared" si="31"/>
        <v>0</v>
      </c>
      <c r="F442" s="7"/>
      <c r="G442" s="7"/>
      <c r="H442" s="7"/>
    </row>
    <row r="443" spans="1:8" ht="15">
      <c r="A443" s="7"/>
      <c r="B443" s="24" t="s">
        <v>19</v>
      </c>
      <c r="C443" s="25">
        <v>4.01</v>
      </c>
      <c r="D443" s="2">
        <v>0</v>
      </c>
      <c r="E443" s="11">
        <f t="shared" si="31"/>
        <v>0</v>
      </c>
      <c r="F443" s="7"/>
      <c r="G443" s="7"/>
      <c r="H443" s="7"/>
    </row>
    <row r="444" spans="1:8" ht="15">
      <c r="A444" s="7"/>
      <c r="B444" s="24" t="s">
        <v>20</v>
      </c>
      <c r="C444" s="25">
        <v>34.27</v>
      </c>
      <c r="D444" s="2">
        <v>0</v>
      </c>
      <c r="E444" s="11">
        <f t="shared" si="31"/>
        <v>0</v>
      </c>
      <c r="F444" s="7"/>
      <c r="G444" s="7"/>
      <c r="H444" s="7"/>
    </row>
    <row r="445" spans="1:8" ht="15">
      <c r="A445" s="7"/>
      <c r="B445" s="24" t="s">
        <v>36</v>
      </c>
      <c r="C445" s="25">
        <v>35.42</v>
      </c>
      <c r="D445" s="2">
        <v>0</v>
      </c>
      <c r="E445" s="11">
        <f t="shared" si="31"/>
        <v>0</v>
      </c>
      <c r="F445" s="14"/>
      <c r="G445" s="7"/>
      <c r="H445" s="7"/>
    </row>
    <row r="446" spans="1:8" ht="15">
      <c r="A446" s="7"/>
      <c r="B446" s="24" t="s">
        <v>22</v>
      </c>
      <c r="C446" s="25">
        <v>20.8</v>
      </c>
      <c r="D446" s="2">
        <v>0</v>
      </c>
      <c r="E446" s="11">
        <f t="shared" si="31"/>
        <v>0</v>
      </c>
      <c r="F446" s="14"/>
      <c r="G446" s="7"/>
      <c r="H446" s="7"/>
    </row>
    <row r="447" spans="1:8" ht="15">
      <c r="A447" s="7"/>
      <c r="B447" s="24" t="s">
        <v>16</v>
      </c>
      <c r="C447" s="25">
        <v>3.3</v>
      </c>
      <c r="D447" s="2">
        <v>0</v>
      </c>
      <c r="E447" s="11">
        <f t="shared" si="31"/>
        <v>0</v>
      </c>
      <c r="F447" s="14"/>
      <c r="G447" s="7"/>
      <c r="H447" s="7"/>
    </row>
    <row r="448" spans="1:8" ht="15">
      <c r="A448" s="7"/>
      <c r="B448" s="24" t="s">
        <v>40</v>
      </c>
      <c r="C448" s="25">
        <v>19.7</v>
      </c>
      <c r="D448" s="2">
        <v>0</v>
      </c>
      <c r="E448" s="11">
        <f t="shared" si="31"/>
        <v>0</v>
      </c>
      <c r="F448" s="14"/>
      <c r="G448" s="7"/>
      <c r="H448" s="7"/>
    </row>
    <row r="449" spans="1:8" ht="15">
      <c r="A449" s="7"/>
      <c r="B449" s="51" t="s">
        <v>58</v>
      </c>
      <c r="C449" s="35">
        <f>SUM(C439:C448)</f>
        <v>137.38</v>
      </c>
      <c r="D449" s="35">
        <f>SUM(D439:D448)</f>
        <v>0</v>
      </c>
      <c r="E449" s="36">
        <f>D449/C449</f>
        <v>0</v>
      </c>
      <c r="F449" s="7"/>
      <c r="G449" s="7"/>
      <c r="H449" s="7"/>
    </row>
    <row r="450" spans="1:8" ht="15">
      <c r="A450" s="7"/>
      <c r="B450" s="126" t="s">
        <v>55</v>
      </c>
      <c r="C450" s="126"/>
      <c r="D450" s="126"/>
      <c r="E450" s="126"/>
      <c r="F450" s="7"/>
      <c r="G450" s="7"/>
      <c r="H450" s="7"/>
    </row>
    <row r="451" spans="1:8" ht="15">
      <c r="A451" s="7"/>
      <c r="B451" s="30" t="s">
        <v>35</v>
      </c>
      <c r="C451" s="2">
        <v>0.32</v>
      </c>
      <c r="D451" s="2">
        <v>0</v>
      </c>
      <c r="E451" s="11">
        <f aca="true" t="shared" si="32" ref="E451:E457">D451/C451</f>
        <v>0</v>
      </c>
      <c r="F451" s="7"/>
      <c r="G451" s="7"/>
      <c r="H451" s="7"/>
    </row>
    <row r="452" spans="1:8" ht="15">
      <c r="A452" s="7"/>
      <c r="B452" s="30" t="s">
        <v>19</v>
      </c>
      <c r="C452" s="2">
        <v>0.2</v>
      </c>
      <c r="D452" s="2">
        <v>0</v>
      </c>
      <c r="E452" s="11">
        <f t="shared" si="32"/>
        <v>0</v>
      </c>
      <c r="F452" s="7"/>
      <c r="G452" s="7"/>
      <c r="H452" s="7"/>
    </row>
    <row r="453" spans="1:8" ht="15">
      <c r="A453" s="7"/>
      <c r="B453" s="30" t="s">
        <v>20</v>
      </c>
      <c r="C453" s="2">
        <v>3.84</v>
      </c>
      <c r="D453" s="2">
        <v>0</v>
      </c>
      <c r="E453" s="11">
        <f t="shared" si="32"/>
        <v>0</v>
      </c>
      <c r="F453" s="7"/>
      <c r="G453" s="7"/>
      <c r="H453" s="7"/>
    </row>
    <row r="454" spans="1:8" ht="15">
      <c r="A454" s="7"/>
      <c r="B454" s="30" t="s">
        <v>36</v>
      </c>
      <c r="C454" s="2">
        <v>5.84</v>
      </c>
      <c r="D454" s="2">
        <v>0</v>
      </c>
      <c r="E454" s="11">
        <f t="shared" si="32"/>
        <v>0</v>
      </c>
      <c r="F454" s="7"/>
      <c r="G454" s="7"/>
      <c r="H454" s="7"/>
    </row>
    <row r="455" spans="1:8" ht="15">
      <c r="A455" s="7"/>
      <c r="B455" s="30" t="s">
        <v>22</v>
      </c>
      <c r="C455" s="2">
        <v>1.9</v>
      </c>
      <c r="D455" s="2">
        <v>0</v>
      </c>
      <c r="E455" s="11">
        <f t="shared" si="32"/>
        <v>0</v>
      </c>
      <c r="F455" s="7"/>
      <c r="G455" s="7"/>
      <c r="H455" s="7"/>
    </row>
    <row r="456" spans="1:8" ht="15">
      <c r="A456" s="7"/>
      <c r="B456" s="30" t="s">
        <v>16</v>
      </c>
      <c r="C456" s="2">
        <v>1.8</v>
      </c>
      <c r="D456" s="2">
        <v>0</v>
      </c>
      <c r="E456" s="11">
        <f t="shared" si="32"/>
        <v>0</v>
      </c>
      <c r="F456" s="18"/>
      <c r="G456" s="14"/>
      <c r="H456" s="14"/>
    </row>
    <row r="457" spans="1:8" ht="15">
      <c r="A457" s="7"/>
      <c r="B457" s="49" t="s">
        <v>58</v>
      </c>
      <c r="C457" s="35">
        <f>SUM(C451:C456)</f>
        <v>13.9</v>
      </c>
      <c r="D457" s="35">
        <f>SUM(D451:D456)</f>
        <v>0</v>
      </c>
      <c r="E457" s="36">
        <f t="shared" si="32"/>
        <v>0</v>
      </c>
      <c r="F457" s="16"/>
      <c r="G457" s="7"/>
      <c r="H457" s="7"/>
    </row>
    <row r="458" spans="1:8" ht="15">
      <c r="A458" s="7"/>
      <c r="B458" s="121" t="s">
        <v>56</v>
      </c>
      <c r="C458" s="140"/>
      <c r="D458" s="140"/>
      <c r="E458" s="141"/>
      <c r="F458" s="16"/>
      <c r="G458" s="7"/>
      <c r="H458" s="7"/>
    </row>
    <row r="459" spans="1:8" ht="24">
      <c r="A459" s="7"/>
      <c r="B459" s="17" t="s">
        <v>107</v>
      </c>
      <c r="C459" s="2">
        <v>0.4</v>
      </c>
      <c r="D459" s="2">
        <v>0</v>
      </c>
      <c r="E459" s="11">
        <f>D459/C459</f>
        <v>0</v>
      </c>
      <c r="F459" s="16"/>
      <c r="G459" s="7"/>
      <c r="H459" s="7"/>
    </row>
    <row r="460" spans="1:8" ht="24">
      <c r="A460" s="7"/>
      <c r="B460" s="17" t="s">
        <v>108</v>
      </c>
      <c r="C460" s="2">
        <v>6.46</v>
      </c>
      <c r="D460" s="2">
        <v>1.1</v>
      </c>
      <c r="E460" s="11">
        <f>D460/C460</f>
        <v>0.17027863777089786</v>
      </c>
      <c r="F460" s="16"/>
      <c r="G460" s="7"/>
      <c r="H460" s="7"/>
    </row>
    <row r="461" spans="1:8" ht="15">
      <c r="A461" s="7"/>
      <c r="B461" s="17" t="s">
        <v>46</v>
      </c>
      <c r="C461" s="2">
        <v>14.5</v>
      </c>
      <c r="D461" s="2">
        <v>0</v>
      </c>
      <c r="E461" s="11">
        <f aca="true" t="shared" si="33" ref="E461:E472">D461/C461</f>
        <v>0</v>
      </c>
      <c r="F461" s="16"/>
      <c r="G461" s="7"/>
      <c r="H461" s="7"/>
    </row>
    <row r="462" spans="1:8" ht="48">
      <c r="A462" s="7"/>
      <c r="B462" s="17" t="s">
        <v>57</v>
      </c>
      <c r="C462" s="2">
        <v>39.5</v>
      </c>
      <c r="D462" s="2">
        <v>0</v>
      </c>
      <c r="E462" s="11">
        <f t="shared" si="33"/>
        <v>0</v>
      </c>
      <c r="F462" s="7"/>
      <c r="G462" s="7"/>
      <c r="H462" s="7"/>
    </row>
    <row r="463" spans="1:8" ht="15">
      <c r="A463" s="7"/>
      <c r="B463" s="17" t="s">
        <v>35</v>
      </c>
      <c r="C463" s="2">
        <v>1.3</v>
      </c>
      <c r="D463" s="2">
        <v>0</v>
      </c>
      <c r="E463" s="11">
        <f t="shared" si="33"/>
        <v>0</v>
      </c>
      <c r="F463" s="18"/>
      <c r="G463" s="14"/>
      <c r="H463" s="7"/>
    </row>
    <row r="464" spans="1:8" ht="15">
      <c r="A464" s="7"/>
      <c r="B464" s="17" t="s">
        <v>19</v>
      </c>
      <c r="C464" s="2">
        <v>10.37</v>
      </c>
      <c r="D464" s="2">
        <v>0.0295</v>
      </c>
      <c r="E464" s="11">
        <f t="shared" si="33"/>
        <v>0.002844744455159113</v>
      </c>
      <c r="F464" s="7"/>
      <c r="G464" s="7"/>
      <c r="H464" s="7"/>
    </row>
    <row r="465" spans="1:8" ht="24">
      <c r="A465" s="7"/>
      <c r="B465" s="17" t="s">
        <v>20</v>
      </c>
      <c r="C465" s="2">
        <v>40.34</v>
      </c>
      <c r="D465" s="2">
        <v>0.0028</v>
      </c>
      <c r="E465" s="11">
        <f t="shared" si="33"/>
        <v>6.941001487357461E-05</v>
      </c>
      <c r="F465" s="7"/>
      <c r="G465" s="7"/>
      <c r="H465" s="7"/>
    </row>
    <row r="466" spans="1:8" ht="15">
      <c r="A466" s="7"/>
      <c r="B466" s="17" t="s">
        <v>36</v>
      </c>
      <c r="C466" s="2">
        <v>46.1</v>
      </c>
      <c r="D466" s="2">
        <v>0.0095</v>
      </c>
      <c r="E466" s="11">
        <f t="shared" si="33"/>
        <v>0.00020607375271149673</v>
      </c>
      <c r="F466" s="7"/>
      <c r="G466" s="7"/>
      <c r="H466" s="7"/>
    </row>
    <row r="467" spans="2:5" ht="15">
      <c r="B467" s="17" t="s">
        <v>22</v>
      </c>
      <c r="C467" s="2">
        <v>29.9</v>
      </c>
      <c r="D467" s="2">
        <v>0</v>
      </c>
      <c r="E467" s="11">
        <f>D467/C467</f>
        <v>0</v>
      </c>
    </row>
    <row r="468" spans="2:5" ht="15">
      <c r="B468" s="30" t="s">
        <v>16</v>
      </c>
      <c r="C468" s="2">
        <v>1.5</v>
      </c>
      <c r="D468" s="2">
        <v>0</v>
      </c>
      <c r="E468" s="11">
        <f>D468/C468</f>
        <v>0</v>
      </c>
    </row>
    <row r="469" spans="2:5" ht="15">
      <c r="B469" s="30" t="s">
        <v>40</v>
      </c>
      <c r="C469" s="2">
        <v>5</v>
      </c>
      <c r="D469" s="2">
        <v>0</v>
      </c>
      <c r="E469" s="11">
        <f>D469/C469</f>
        <v>0</v>
      </c>
    </row>
    <row r="470" spans="2:5" ht="15">
      <c r="B470" s="30" t="s">
        <v>37</v>
      </c>
      <c r="C470" s="2">
        <v>0.9</v>
      </c>
      <c r="D470" s="2">
        <v>0</v>
      </c>
      <c r="E470" s="11">
        <f>D470/C470</f>
        <v>0</v>
      </c>
    </row>
    <row r="471" spans="2:5" ht="15">
      <c r="B471" s="40" t="s">
        <v>58</v>
      </c>
      <c r="C471" s="35">
        <f>SUM(C459:C470)</f>
        <v>196.27</v>
      </c>
      <c r="D471" s="35">
        <f>SUM(D459:D470)</f>
        <v>1.1418000000000001</v>
      </c>
      <c r="E471" s="36">
        <f>D471/C471</f>
        <v>0.005817496306108932</v>
      </c>
    </row>
    <row r="472" spans="2:5" ht="36">
      <c r="B472" s="52" t="s">
        <v>63</v>
      </c>
      <c r="C472" s="35">
        <f>C471+C457+C449</f>
        <v>347.55</v>
      </c>
      <c r="D472" s="35">
        <f>D471+D457+D449</f>
        <v>1.1418000000000001</v>
      </c>
      <c r="E472" s="36">
        <f t="shared" si="33"/>
        <v>0.0032852826931376784</v>
      </c>
    </row>
  </sheetData>
  <sheetProtection/>
  <mergeCells count="41">
    <mergeCell ref="B396:E396"/>
    <mergeCell ref="B413:E413"/>
    <mergeCell ref="B426:E426"/>
    <mergeCell ref="B438:E438"/>
    <mergeCell ref="B450:E450"/>
    <mergeCell ref="B458:E458"/>
    <mergeCell ref="B302:E302"/>
    <mergeCell ref="B314:E314"/>
    <mergeCell ref="B331:E331"/>
    <mergeCell ref="B344:E344"/>
    <mergeCell ref="B355:E355"/>
    <mergeCell ref="B373:E373"/>
    <mergeCell ref="B91:E91"/>
    <mergeCell ref="B107:E107"/>
    <mergeCell ref="B117:E117"/>
    <mergeCell ref="B128:E128"/>
    <mergeCell ref="B133:E133"/>
    <mergeCell ref="B142:E142"/>
    <mergeCell ref="A1:G1"/>
    <mergeCell ref="B3:E3"/>
    <mergeCell ref="B23:E23"/>
    <mergeCell ref="B59:E59"/>
    <mergeCell ref="B76:E76"/>
    <mergeCell ref="B40:E40"/>
    <mergeCell ref="B259:E259"/>
    <mergeCell ref="F95:F96"/>
    <mergeCell ref="B158:E158"/>
    <mergeCell ref="B173:E173"/>
    <mergeCell ref="B185:E185"/>
    <mergeCell ref="B188:E188"/>
    <mergeCell ref="B193:E193"/>
    <mergeCell ref="B269:E269"/>
    <mergeCell ref="B278:E278"/>
    <mergeCell ref="B287:E287"/>
    <mergeCell ref="B297:E297"/>
    <mergeCell ref="B299:E299"/>
    <mergeCell ref="B204:E204"/>
    <mergeCell ref="B249:E249"/>
    <mergeCell ref="B214:E214"/>
    <mergeCell ref="B225:E225"/>
    <mergeCell ref="B236:E236"/>
  </mergeCells>
  <printOptions/>
  <pageMargins left="0.7" right="0.7" top="0.75" bottom="0.75" header="0.3" footer="0.3"/>
  <pageSetup orientation="portrait" paperSize="9" scale="83" r:id="rId1"/>
  <rowBreaks count="5" manualBreakCount="5">
    <brk id="35" max="5" man="1"/>
    <brk id="75" max="255" man="1"/>
    <brk id="119" max="5" man="1"/>
    <brk id="169" max="5" man="1"/>
    <brk id="214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G472"/>
  <sheetViews>
    <sheetView zoomScalePageLayoutView="0" workbookViewId="0" topLeftCell="A448">
      <selection activeCell="B2" sqref="B2:E472"/>
    </sheetView>
  </sheetViews>
  <sheetFormatPr defaultColWidth="9.140625" defaultRowHeight="15"/>
  <cols>
    <col min="1" max="7" width="13.7109375" style="0" customWidth="1"/>
  </cols>
  <sheetData>
    <row r="1" spans="1:7" ht="78.75" customHeight="1">
      <c r="A1" s="128" t="s">
        <v>158</v>
      </c>
      <c r="B1" s="128"/>
      <c r="C1" s="128"/>
      <c r="D1" s="128"/>
      <c r="E1" s="128"/>
      <c r="F1" s="128"/>
      <c r="G1" s="93"/>
    </row>
    <row r="2" spans="2:5" ht="36">
      <c r="B2" s="8" t="s">
        <v>30</v>
      </c>
      <c r="C2" s="9" t="s">
        <v>31</v>
      </c>
      <c r="D2" s="8" t="s">
        <v>32</v>
      </c>
      <c r="E2" s="8" t="s">
        <v>33</v>
      </c>
    </row>
    <row r="3" spans="2:5" ht="15">
      <c r="B3" s="126" t="s">
        <v>114</v>
      </c>
      <c r="C3" s="126"/>
      <c r="D3" s="126"/>
      <c r="E3" s="126"/>
    </row>
    <row r="4" spans="2:5" ht="15">
      <c r="B4" s="12" t="s">
        <v>143</v>
      </c>
      <c r="C4" s="2">
        <v>10</v>
      </c>
      <c r="D4" s="2">
        <v>0.22</v>
      </c>
      <c r="E4" s="11">
        <f aca="true" t="shared" si="0" ref="E4:E14">D4/C4</f>
        <v>0.022</v>
      </c>
    </row>
    <row r="5" spans="2:5" ht="24">
      <c r="B5" s="12" t="s">
        <v>68</v>
      </c>
      <c r="C5" s="2">
        <v>2.4</v>
      </c>
      <c r="D5" s="2">
        <v>0.001</v>
      </c>
      <c r="E5" s="11">
        <f t="shared" si="0"/>
        <v>0.0004166666666666667</v>
      </c>
    </row>
    <row r="6" spans="2:5" ht="15">
      <c r="B6" s="12" t="s">
        <v>35</v>
      </c>
      <c r="C6" s="2">
        <v>3.5</v>
      </c>
      <c r="D6" s="2">
        <v>0</v>
      </c>
      <c r="E6" s="11">
        <f t="shared" si="0"/>
        <v>0</v>
      </c>
    </row>
    <row r="7" spans="2:5" ht="15">
      <c r="B7" s="12" t="s">
        <v>41</v>
      </c>
      <c r="C7" s="2">
        <v>9.85</v>
      </c>
      <c r="D7" s="2">
        <v>0</v>
      </c>
      <c r="E7" s="11">
        <f t="shared" si="0"/>
        <v>0</v>
      </c>
    </row>
    <row r="8" spans="2:5" ht="15">
      <c r="B8" s="12" t="s">
        <v>17</v>
      </c>
      <c r="C8" s="2">
        <v>3.3</v>
      </c>
      <c r="D8" s="2">
        <v>0</v>
      </c>
      <c r="E8" s="11">
        <f t="shared" si="0"/>
        <v>0</v>
      </c>
    </row>
    <row r="9" spans="2:5" ht="15">
      <c r="B9" s="13" t="s">
        <v>22</v>
      </c>
      <c r="C9" s="2">
        <v>76.5</v>
      </c>
      <c r="D9" s="2">
        <v>0.108</v>
      </c>
      <c r="E9" s="11">
        <f t="shared" si="0"/>
        <v>0.0014117647058823528</v>
      </c>
    </row>
    <row r="10" spans="2:5" ht="15">
      <c r="B10" s="12" t="s">
        <v>38</v>
      </c>
      <c r="C10" s="2">
        <v>0.9</v>
      </c>
      <c r="D10" s="2">
        <v>0</v>
      </c>
      <c r="E10" s="11">
        <f t="shared" si="0"/>
        <v>0</v>
      </c>
    </row>
    <row r="11" spans="2:5" ht="24">
      <c r="B11" s="12" t="s">
        <v>37</v>
      </c>
      <c r="C11" s="2">
        <v>116.4</v>
      </c>
      <c r="D11" s="71">
        <v>2.1113000000000004</v>
      </c>
      <c r="E11" s="11">
        <f t="shared" si="0"/>
        <v>0.018138316151202753</v>
      </c>
    </row>
    <row r="12" spans="2:5" ht="15">
      <c r="B12" s="13" t="s">
        <v>36</v>
      </c>
      <c r="C12" s="2">
        <v>7.65</v>
      </c>
      <c r="D12" s="71">
        <v>0.5989000000000001</v>
      </c>
      <c r="E12" s="11">
        <f t="shared" si="0"/>
        <v>0.07828758169934641</v>
      </c>
    </row>
    <row r="13" spans="2:5" ht="24.75">
      <c r="B13" s="13" t="s">
        <v>20</v>
      </c>
      <c r="C13" s="2">
        <v>38</v>
      </c>
      <c r="D13" s="2">
        <v>0.062</v>
      </c>
      <c r="E13" s="11">
        <f t="shared" si="0"/>
        <v>0.001631578947368421</v>
      </c>
    </row>
    <row r="14" spans="2:5" ht="24.75">
      <c r="B14" s="13" t="s">
        <v>39</v>
      </c>
      <c r="C14" s="2">
        <v>8.4</v>
      </c>
      <c r="D14" s="2">
        <v>0.24730000000000002</v>
      </c>
      <c r="E14" s="11">
        <f t="shared" si="0"/>
        <v>0.02944047619047619</v>
      </c>
    </row>
    <row r="15" spans="2:5" ht="24">
      <c r="B15" s="12" t="s">
        <v>40</v>
      </c>
      <c r="C15" s="2">
        <v>7.8</v>
      </c>
      <c r="D15" s="2">
        <v>0</v>
      </c>
      <c r="E15" s="11">
        <f aca="true" t="shared" si="1" ref="E15:E22">D15/C15</f>
        <v>0</v>
      </c>
    </row>
    <row r="16" spans="2:5" ht="15">
      <c r="B16" s="12" t="s">
        <v>19</v>
      </c>
      <c r="C16" s="2">
        <v>56</v>
      </c>
      <c r="D16" s="2">
        <v>0.5735</v>
      </c>
      <c r="E16" s="11">
        <f t="shared" si="1"/>
        <v>0.01024107142857143</v>
      </c>
    </row>
    <row r="17" spans="2:5" ht="15">
      <c r="B17" s="12" t="s">
        <v>16</v>
      </c>
      <c r="C17" s="2">
        <v>51.2</v>
      </c>
      <c r="D17" s="2">
        <v>0.102</v>
      </c>
      <c r="E17" s="11">
        <f t="shared" si="1"/>
        <v>0.0019921874999999996</v>
      </c>
    </row>
    <row r="18" spans="2:5" ht="24">
      <c r="B18" s="12" t="s">
        <v>4</v>
      </c>
      <c r="C18" s="2">
        <v>100</v>
      </c>
      <c r="D18" s="2">
        <v>39.342000000000006</v>
      </c>
      <c r="E18" s="11">
        <f t="shared" si="1"/>
        <v>0.39342000000000005</v>
      </c>
    </row>
    <row r="19" spans="2:5" ht="15">
      <c r="B19" s="12" t="s">
        <v>10</v>
      </c>
      <c r="C19" s="2">
        <v>100</v>
      </c>
      <c r="D19" s="2">
        <v>0</v>
      </c>
      <c r="E19" s="11">
        <f t="shared" si="1"/>
        <v>0</v>
      </c>
    </row>
    <row r="20" spans="2:5" ht="36">
      <c r="B20" s="12" t="s">
        <v>34</v>
      </c>
      <c r="C20" s="2">
        <v>1.7</v>
      </c>
      <c r="D20" s="2">
        <v>0</v>
      </c>
      <c r="E20" s="11">
        <f t="shared" si="1"/>
        <v>0</v>
      </c>
    </row>
    <row r="21" spans="2:5" ht="15">
      <c r="B21" s="12" t="s">
        <v>11</v>
      </c>
      <c r="C21" s="2">
        <v>18.4</v>
      </c>
      <c r="D21" s="71">
        <v>0.27640000000000003</v>
      </c>
      <c r="E21" s="11">
        <f t="shared" si="1"/>
        <v>0.015021739130434785</v>
      </c>
    </row>
    <row r="22" spans="2:5" ht="15">
      <c r="B22" s="34" t="s">
        <v>58</v>
      </c>
      <c r="C22" s="35">
        <f>SUM(C4:C21)</f>
        <v>612</v>
      </c>
      <c r="D22" s="35">
        <f>SUM(D4:D21)</f>
        <v>43.64240000000001</v>
      </c>
      <c r="E22" s="36">
        <f t="shared" si="1"/>
        <v>0.07131111111111113</v>
      </c>
    </row>
    <row r="23" spans="2:5" ht="15">
      <c r="B23" s="126" t="s">
        <v>42</v>
      </c>
      <c r="C23" s="126"/>
      <c r="D23" s="126"/>
      <c r="E23" s="126"/>
    </row>
    <row r="24" spans="2:5" ht="15">
      <c r="B24" s="12" t="s">
        <v>65</v>
      </c>
      <c r="C24" s="2">
        <v>22.3</v>
      </c>
      <c r="D24" s="2">
        <v>0</v>
      </c>
      <c r="E24" s="11">
        <f aca="true" t="shared" si="2" ref="E24:E39">D24/C24</f>
        <v>0</v>
      </c>
    </row>
    <row r="25" spans="2:5" ht="15">
      <c r="B25" s="12" t="s">
        <v>105</v>
      </c>
      <c r="C25" s="2">
        <v>0.1</v>
      </c>
      <c r="D25" s="2">
        <v>0</v>
      </c>
      <c r="E25" s="11">
        <f t="shared" si="2"/>
        <v>0</v>
      </c>
    </row>
    <row r="26" spans="2:5" ht="24">
      <c r="B26" s="12" t="s">
        <v>68</v>
      </c>
      <c r="C26" s="2">
        <v>0.55</v>
      </c>
      <c r="D26" s="2">
        <v>0</v>
      </c>
      <c r="E26" s="11">
        <f t="shared" si="2"/>
        <v>0</v>
      </c>
    </row>
    <row r="27" spans="2:5" ht="15">
      <c r="B27" s="62" t="s">
        <v>35</v>
      </c>
      <c r="C27" s="2">
        <v>2.65</v>
      </c>
      <c r="D27" s="2">
        <v>0</v>
      </c>
      <c r="E27" s="11">
        <f t="shared" si="2"/>
        <v>0</v>
      </c>
    </row>
    <row r="28" spans="2:5" ht="15">
      <c r="B28" s="12" t="s">
        <v>17</v>
      </c>
      <c r="C28" s="2">
        <v>0.85</v>
      </c>
      <c r="D28" s="2">
        <v>0</v>
      </c>
      <c r="E28" s="11">
        <f t="shared" si="2"/>
        <v>0</v>
      </c>
    </row>
    <row r="29" spans="2:5" ht="15">
      <c r="B29" s="13" t="s">
        <v>22</v>
      </c>
      <c r="C29" s="2">
        <v>18.7</v>
      </c>
      <c r="D29" s="2">
        <v>0</v>
      </c>
      <c r="E29" s="11">
        <f t="shared" si="2"/>
        <v>0</v>
      </c>
    </row>
    <row r="30" spans="2:5" ht="15">
      <c r="B30" s="12" t="s">
        <v>38</v>
      </c>
      <c r="C30" s="2">
        <v>1.98</v>
      </c>
      <c r="D30" s="2">
        <v>0</v>
      </c>
      <c r="E30" s="11">
        <f t="shared" si="2"/>
        <v>0</v>
      </c>
    </row>
    <row r="31" spans="2:5" ht="15">
      <c r="B31" s="13" t="s">
        <v>36</v>
      </c>
      <c r="C31" s="2">
        <v>2.65</v>
      </c>
      <c r="D31" s="2">
        <v>0</v>
      </c>
      <c r="E31" s="11">
        <f t="shared" si="2"/>
        <v>0</v>
      </c>
    </row>
    <row r="32" spans="2:5" ht="24.75">
      <c r="B32" s="13" t="s">
        <v>20</v>
      </c>
      <c r="C32" s="2">
        <v>18.8</v>
      </c>
      <c r="D32" s="2">
        <v>0</v>
      </c>
      <c r="E32" s="11">
        <f t="shared" si="2"/>
        <v>0</v>
      </c>
    </row>
    <row r="33" spans="2:5" ht="24">
      <c r="B33" s="12" t="s">
        <v>40</v>
      </c>
      <c r="C33" s="2">
        <v>3.9</v>
      </c>
      <c r="D33" s="2">
        <v>0</v>
      </c>
      <c r="E33" s="11">
        <f t="shared" si="2"/>
        <v>0</v>
      </c>
    </row>
    <row r="34" spans="2:5" ht="15">
      <c r="B34" s="68" t="s">
        <v>19</v>
      </c>
      <c r="C34" s="2">
        <v>4.4</v>
      </c>
      <c r="D34" s="2">
        <v>0</v>
      </c>
      <c r="E34" s="11">
        <f t="shared" si="2"/>
        <v>0</v>
      </c>
    </row>
    <row r="35" spans="2:5" ht="24">
      <c r="B35" s="12" t="s">
        <v>6</v>
      </c>
      <c r="C35" s="2">
        <v>5</v>
      </c>
      <c r="D35" s="2">
        <v>0</v>
      </c>
      <c r="E35" s="11">
        <f t="shared" si="2"/>
        <v>0</v>
      </c>
    </row>
    <row r="36" spans="2:5" ht="15">
      <c r="B36" s="12" t="s">
        <v>10</v>
      </c>
      <c r="C36" s="2">
        <v>40</v>
      </c>
      <c r="D36" s="2">
        <v>0</v>
      </c>
      <c r="E36" s="11">
        <f t="shared" si="2"/>
        <v>0</v>
      </c>
    </row>
    <row r="37" spans="2:5" ht="36">
      <c r="B37" s="12" t="s">
        <v>34</v>
      </c>
      <c r="C37" s="2">
        <v>0.95</v>
      </c>
      <c r="D37" s="2">
        <v>0</v>
      </c>
      <c r="E37" s="11">
        <f t="shared" si="2"/>
        <v>0</v>
      </c>
    </row>
    <row r="38" spans="2:5" ht="15">
      <c r="B38" s="12" t="s">
        <v>11</v>
      </c>
      <c r="C38" s="2">
        <v>8.9</v>
      </c>
      <c r="D38" s="2">
        <v>0</v>
      </c>
      <c r="E38" s="11">
        <f t="shared" si="2"/>
        <v>0</v>
      </c>
    </row>
    <row r="39" spans="2:5" ht="15">
      <c r="B39" s="37" t="s">
        <v>58</v>
      </c>
      <c r="C39" s="38">
        <f>SUM(C24:C38)</f>
        <v>131.73000000000002</v>
      </c>
      <c r="D39" s="38">
        <f>SUM(D24:D38)</f>
        <v>0</v>
      </c>
      <c r="E39" s="36">
        <f t="shared" si="2"/>
        <v>0</v>
      </c>
    </row>
    <row r="40" spans="2:5" ht="15">
      <c r="B40" s="126" t="s">
        <v>43</v>
      </c>
      <c r="C40" s="126"/>
      <c r="D40" s="126"/>
      <c r="E40" s="126"/>
    </row>
    <row r="41" spans="2:5" ht="15">
      <c r="B41" s="13" t="s">
        <v>65</v>
      </c>
      <c r="C41" s="2">
        <v>4.6</v>
      </c>
      <c r="D41" s="2">
        <v>0</v>
      </c>
      <c r="E41" s="11">
        <f aca="true" t="shared" si="3" ref="E41:E57">D41/C41</f>
        <v>0</v>
      </c>
    </row>
    <row r="42" spans="2:5" ht="15">
      <c r="B42" s="12" t="s">
        <v>115</v>
      </c>
      <c r="C42" s="2">
        <v>0.1</v>
      </c>
      <c r="D42" s="2">
        <v>0</v>
      </c>
      <c r="E42" s="11">
        <f t="shared" si="3"/>
        <v>0</v>
      </c>
    </row>
    <row r="43" spans="2:5" ht="24.75">
      <c r="B43" s="13" t="s">
        <v>68</v>
      </c>
      <c r="C43" s="2">
        <v>0.9</v>
      </c>
      <c r="D43" s="2">
        <v>0</v>
      </c>
      <c r="E43" s="11">
        <f t="shared" si="3"/>
        <v>0</v>
      </c>
    </row>
    <row r="44" spans="2:5" ht="15">
      <c r="B44" s="12" t="s">
        <v>35</v>
      </c>
      <c r="C44" s="2">
        <v>1.85</v>
      </c>
      <c r="D44" s="2">
        <v>0</v>
      </c>
      <c r="E44" s="11">
        <f t="shared" si="3"/>
        <v>0</v>
      </c>
    </row>
    <row r="45" spans="2:5" ht="15">
      <c r="B45" s="12" t="s">
        <v>17</v>
      </c>
      <c r="C45" s="2">
        <v>1.85</v>
      </c>
      <c r="D45" s="2">
        <v>0</v>
      </c>
      <c r="E45" s="11">
        <f t="shared" si="3"/>
        <v>0</v>
      </c>
    </row>
    <row r="46" spans="2:5" ht="15">
      <c r="B46" s="13" t="s">
        <v>22</v>
      </c>
      <c r="C46" s="2">
        <v>6.7</v>
      </c>
      <c r="D46" s="2">
        <v>0</v>
      </c>
      <c r="E46" s="11">
        <f t="shared" si="3"/>
        <v>0</v>
      </c>
    </row>
    <row r="47" spans="2:5" ht="15">
      <c r="B47" s="12" t="s">
        <v>38</v>
      </c>
      <c r="C47" s="2">
        <v>0.85</v>
      </c>
      <c r="D47" s="2">
        <v>0</v>
      </c>
      <c r="E47" s="11">
        <f t="shared" si="3"/>
        <v>0</v>
      </c>
    </row>
    <row r="48" spans="2:5" ht="24">
      <c r="B48" s="12" t="s">
        <v>37</v>
      </c>
      <c r="C48" s="2">
        <v>3</v>
      </c>
      <c r="D48" s="2">
        <v>0</v>
      </c>
      <c r="E48" s="11">
        <f t="shared" si="3"/>
        <v>0</v>
      </c>
    </row>
    <row r="49" spans="2:5" ht="15">
      <c r="B49" s="12" t="s">
        <v>36</v>
      </c>
      <c r="C49" s="2">
        <v>2.45</v>
      </c>
      <c r="D49" s="2">
        <v>0</v>
      </c>
      <c r="E49" s="11">
        <f t="shared" si="3"/>
        <v>0</v>
      </c>
    </row>
    <row r="50" spans="2:5" ht="24.75">
      <c r="B50" s="13" t="s">
        <v>20</v>
      </c>
      <c r="C50" s="2">
        <v>9.85</v>
      </c>
      <c r="D50" s="2">
        <v>0</v>
      </c>
      <c r="E50" s="11">
        <f t="shared" si="3"/>
        <v>0</v>
      </c>
    </row>
    <row r="51" spans="2:5" ht="24">
      <c r="B51" s="12" t="s">
        <v>39</v>
      </c>
      <c r="C51" s="2">
        <v>3</v>
      </c>
      <c r="D51" s="2">
        <v>0</v>
      </c>
      <c r="E51" s="11">
        <f t="shared" si="3"/>
        <v>0</v>
      </c>
    </row>
    <row r="52" spans="2:5" ht="24">
      <c r="B52" s="12" t="s">
        <v>40</v>
      </c>
      <c r="C52" s="2">
        <v>5</v>
      </c>
      <c r="D52" s="2">
        <v>0</v>
      </c>
      <c r="E52" s="11">
        <f t="shared" si="3"/>
        <v>0</v>
      </c>
    </row>
    <row r="53" spans="2:5" ht="15">
      <c r="B53" s="13" t="s">
        <v>19</v>
      </c>
      <c r="C53" s="2">
        <v>3.7</v>
      </c>
      <c r="D53" s="2">
        <v>0</v>
      </c>
      <c r="E53" s="11">
        <f t="shared" si="3"/>
        <v>0</v>
      </c>
    </row>
    <row r="54" spans="2:5" ht="15">
      <c r="B54" s="13" t="s">
        <v>16</v>
      </c>
      <c r="C54" s="2">
        <v>3</v>
      </c>
      <c r="D54" s="2">
        <v>0</v>
      </c>
      <c r="E54" s="11">
        <f t="shared" si="3"/>
        <v>0</v>
      </c>
    </row>
    <row r="55" spans="2:5" ht="24">
      <c r="B55" s="12" t="s">
        <v>4</v>
      </c>
      <c r="C55" s="2">
        <v>10</v>
      </c>
      <c r="D55" s="2">
        <v>0</v>
      </c>
      <c r="E55" s="11">
        <f t="shared" si="3"/>
        <v>0</v>
      </c>
    </row>
    <row r="56" spans="2:5" ht="36.75">
      <c r="B56" s="13" t="s">
        <v>34</v>
      </c>
      <c r="C56" s="2">
        <v>1.9</v>
      </c>
      <c r="D56" s="2">
        <v>0</v>
      </c>
      <c r="E56" s="11">
        <f t="shared" si="3"/>
        <v>0</v>
      </c>
    </row>
    <row r="57" spans="2:5" ht="15">
      <c r="B57" s="13" t="s">
        <v>11</v>
      </c>
      <c r="C57" s="2">
        <v>9.8</v>
      </c>
      <c r="D57" s="2">
        <v>0</v>
      </c>
      <c r="E57" s="11">
        <f t="shared" si="3"/>
        <v>0</v>
      </c>
    </row>
    <row r="58" spans="2:5" ht="15">
      <c r="B58" s="39" t="s">
        <v>58</v>
      </c>
      <c r="C58" s="35">
        <f>SUM(C41:C57)</f>
        <v>68.55</v>
      </c>
      <c r="D58" s="35">
        <f>SUM(D41:D57)</f>
        <v>0</v>
      </c>
      <c r="E58" s="36">
        <f>D58/C58</f>
        <v>0</v>
      </c>
    </row>
    <row r="59" spans="2:5" ht="15">
      <c r="B59" s="126" t="s">
        <v>44</v>
      </c>
      <c r="C59" s="126"/>
      <c r="D59" s="126"/>
      <c r="E59" s="126"/>
    </row>
    <row r="60" spans="2:5" ht="15">
      <c r="B60" s="13" t="s">
        <v>105</v>
      </c>
      <c r="C60" s="2">
        <v>0.35</v>
      </c>
      <c r="D60" s="2">
        <v>0</v>
      </c>
      <c r="E60" s="11">
        <f aca="true" t="shared" si="4" ref="E60:E74">D60/C60</f>
        <v>0</v>
      </c>
    </row>
    <row r="61" spans="2:5" ht="24.75">
      <c r="B61" s="13" t="s">
        <v>68</v>
      </c>
      <c r="C61" s="2">
        <v>0.2</v>
      </c>
      <c r="D61" s="2">
        <v>0</v>
      </c>
      <c r="E61" s="11">
        <f t="shared" si="4"/>
        <v>0</v>
      </c>
    </row>
    <row r="62" spans="2:5" ht="15">
      <c r="B62" s="12" t="s">
        <v>35</v>
      </c>
      <c r="C62" s="2">
        <v>4.35</v>
      </c>
      <c r="D62" s="2">
        <v>0</v>
      </c>
      <c r="E62" s="11">
        <f t="shared" si="4"/>
        <v>0</v>
      </c>
    </row>
    <row r="63" spans="2:5" ht="15">
      <c r="B63" s="10" t="s">
        <v>17</v>
      </c>
      <c r="C63" s="2">
        <v>0.2</v>
      </c>
      <c r="D63" s="2">
        <v>0</v>
      </c>
      <c r="E63" s="11">
        <f t="shared" si="4"/>
        <v>0</v>
      </c>
    </row>
    <row r="64" spans="2:5" ht="15">
      <c r="B64" s="13" t="s">
        <v>22</v>
      </c>
      <c r="C64" s="2">
        <v>4.5</v>
      </c>
      <c r="D64" s="2">
        <v>0</v>
      </c>
      <c r="E64" s="11">
        <f t="shared" si="4"/>
        <v>0</v>
      </c>
    </row>
    <row r="65" spans="2:5" ht="15">
      <c r="B65" s="13" t="s">
        <v>38</v>
      </c>
      <c r="C65" s="2">
        <v>0.88</v>
      </c>
      <c r="D65" s="2">
        <v>0</v>
      </c>
      <c r="E65" s="11">
        <f t="shared" si="4"/>
        <v>0</v>
      </c>
    </row>
    <row r="66" spans="2:5" ht="15">
      <c r="B66" s="13" t="s">
        <v>36</v>
      </c>
      <c r="C66" s="2">
        <v>0.55</v>
      </c>
      <c r="D66" s="2">
        <v>0</v>
      </c>
      <c r="E66" s="11">
        <f t="shared" si="4"/>
        <v>0</v>
      </c>
    </row>
    <row r="67" spans="2:5" ht="24.75">
      <c r="B67" s="13" t="s">
        <v>20</v>
      </c>
      <c r="C67" s="2">
        <v>4.15</v>
      </c>
      <c r="D67" s="2">
        <v>0</v>
      </c>
      <c r="E67" s="11">
        <f t="shared" si="4"/>
        <v>0</v>
      </c>
    </row>
    <row r="68" spans="2:5" ht="24.75">
      <c r="B68" s="13" t="s">
        <v>39</v>
      </c>
      <c r="C68" s="2">
        <v>3</v>
      </c>
      <c r="D68" s="2">
        <v>0</v>
      </c>
      <c r="E68" s="11">
        <f t="shared" si="4"/>
        <v>0</v>
      </c>
    </row>
    <row r="69" spans="2:5" ht="24">
      <c r="B69" s="12" t="s">
        <v>40</v>
      </c>
      <c r="C69" s="2">
        <v>0.95</v>
      </c>
      <c r="D69" s="2">
        <v>0</v>
      </c>
      <c r="E69" s="11">
        <f t="shared" si="4"/>
        <v>0</v>
      </c>
    </row>
    <row r="70" spans="2:5" ht="15">
      <c r="B70" s="13" t="s">
        <v>19</v>
      </c>
      <c r="C70" s="2">
        <v>1.85</v>
      </c>
      <c r="D70" s="2">
        <v>0</v>
      </c>
      <c r="E70" s="11">
        <f t="shared" si="4"/>
        <v>0</v>
      </c>
    </row>
    <row r="71" spans="2:5" ht="15">
      <c r="B71" s="13" t="s">
        <v>16</v>
      </c>
      <c r="C71" s="2">
        <v>0.75</v>
      </c>
      <c r="D71" s="2">
        <v>0</v>
      </c>
      <c r="E71" s="11">
        <f t="shared" si="4"/>
        <v>0</v>
      </c>
    </row>
    <row r="72" spans="2:5" ht="15">
      <c r="B72" s="17" t="s">
        <v>10</v>
      </c>
      <c r="C72" s="15">
        <v>59.75</v>
      </c>
      <c r="D72" s="2">
        <v>0</v>
      </c>
      <c r="E72" s="11">
        <f t="shared" si="4"/>
        <v>0</v>
      </c>
    </row>
    <row r="73" spans="2:5" ht="36">
      <c r="B73" s="17" t="s">
        <v>34</v>
      </c>
      <c r="C73" s="15">
        <v>3.6</v>
      </c>
      <c r="D73" s="2">
        <v>0</v>
      </c>
      <c r="E73" s="11">
        <f t="shared" si="4"/>
        <v>0</v>
      </c>
    </row>
    <row r="74" spans="2:5" ht="15">
      <c r="B74" s="17" t="s">
        <v>11</v>
      </c>
      <c r="C74" s="15">
        <v>9.5</v>
      </c>
      <c r="D74" s="2">
        <v>0</v>
      </c>
      <c r="E74" s="11">
        <f t="shared" si="4"/>
        <v>0</v>
      </c>
    </row>
    <row r="75" spans="2:5" ht="15">
      <c r="B75" s="40" t="s">
        <v>58</v>
      </c>
      <c r="C75" s="38">
        <f>SUM(C60:C74)</f>
        <v>94.58</v>
      </c>
      <c r="D75" s="38">
        <f>SUM(D60:D74)</f>
        <v>0</v>
      </c>
      <c r="E75" s="38">
        <f>D75/C75</f>
        <v>0</v>
      </c>
    </row>
    <row r="76" spans="2:5" ht="15">
      <c r="B76" s="126" t="s">
        <v>45</v>
      </c>
      <c r="C76" s="126"/>
      <c r="D76" s="126"/>
      <c r="E76" s="126"/>
    </row>
    <row r="77" spans="2:5" ht="36">
      <c r="B77" s="17" t="s">
        <v>116</v>
      </c>
      <c r="C77" s="15">
        <v>40</v>
      </c>
      <c r="D77" s="2">
        <v>0</v>
      </c>
      <c r="E77" s="11">
        <f aca="true" t="shared" si="5" ref="E77:E90">D77/C77</f>
        <v>0</v>
      </c>
    </row>
    <row r="78" spans="2:5" ht="24">
      <c r="B78" s="12" t="s">
        <v>68</v>
      </c>
      <c r="C78" s="2">
        <v>2.5</v>
      </c>
      <c r="D78" s="2">
        <v>0</v>
      </c>
      <c r="E78" s="11">
        <f t="shared" si="5"/>
        <v>0</v>
      </c>
    </row>
    <row r="79" spans="2:5" ht="15">
      <c r="B79" s="17" t="s">
        <v>46</v>
      </c>
      <c r="C79" s="15">
        <v>2.5</v>
      </c>
      <c r="D79" s="2">
        <v>0</v>
      </c>
      <c r="E79" s="11">
        <f t="shared" si="5"/>
        <v>0</v>
      </c>
    </row>
    <row r="80" spans="2:5" ht="15">
      <c r="B80" s="10" t="s">
        <v>17</v>
      </c>
      <c r="C80" s="2">
        <v>0.1</v>
      </c>
      <c r="D80" s="2">
        <v>0</v>
      </c>
      <c r="E80" s="11">
        <f t="shared" si="5"/>
        <v>0</v>
      </c>
    </row>
    <row r="81" spans="2:5" ht="15">
      <c r="B81" s="13" t="s">
        <v>22</v>
      </c>
      <c r="C81" s="2">
        <v>37.7</v>
      </c>
      <c r="D81" s="2">
        <v>0.11700000000000002</v>
      </c>
      <c r="E81" s="11">
        <f t="shared" si="5"/>
        <v>0.0031034482758620693</v>
      </c>
    </row>
    <row r="82" spans="2:5" ht="15">
      <c r="B82" s="19" t="s">
        <v>37</v>
      </c>
      <c r="C82" s="2">
        <v>107.2</v>
      </c>
      <c r="D82" s="2">
        <v>1.7785000000000002</v>
      </c>
      <c r="E82" s="11">
        <f t="shared" si="5"/>
        <v>0.016590485074626866</v>
      </c>
    </row>
    <row r="83" spans="2:5" ht="15">
      <c r="B83" s="13" t="s">
        <v>36</v>
      </c>
      <c r="C83" s="2">
        <v>1.8</v>
      </c>
      <c r="D83" s="2">
        <v>0.08200000000000002</v>
      </c>
      <c r="E83" s="11">
        <f t="shared" si="5"/>
        <v>0.045555555555555564</v>
      </c>
    </row>
    <row r="84" spans="2:5" ht="24.75">
      <c r="B84" s="13" t="s">
        <v>20</v>
      </c>
      <c r="C84" s="2">
        <v>26.8</v>
      </c>
      <c r="D84" s="2">
        <v>0.29410000000000003</v>
      </c>
      <c r="E84" s="11">
        <f t="shared" si="5"/>
        <v>0.010973880597014925</v>
      </c>
    </row>
    <row r="85" spans="2:5" ht="24">
      <c r="B85" s="17" t="s">
        <v>39</v>
      </c>
      <c r="C85" s="15">
        <v>2</v>
      </c>
      <c r="D85" s="2">
        <v>0.8070000000000002</v>
      </c>
      <c r="E85" s="11">
        <f t="shared" si="5"/>
        <v>0.4035000000000001</v>
      </c>
    </row>
    <row r="86" spans="2:5" ht="24">
      <c r="B86" s="12" t="s">
        <v>40</v>
      </c>
      <c r="C86" s="2">
        <v>9.8</v>
      </c>
      <c r="D86" s="2">
        <v>0</v>
      </c>
      <c r="E86" s="11">
        <f t="shared" si="5"/>
        <v>0</v>
      </c>
    </row>
    <row r="87" spans="2:5" ht="15">
      <c r="B87" s="13" t="s">
        <v>19</v>
      </c>
      <c r="C87" s="2">
        <v>12</v>
      </c>
      <c r="D87" s="2">
        <v>1.4765000000000001</v>
      </c>
      <c r="E87" s="11">
        <f t="shared" si="5"/>
        <v>0.12304166666666667</v>
      </c>
    </row>
    <row r="88" spans="2:5" ht="15">
      <c r="B88" s="17" t="s">
        <v>16</v>
      </c>
      <c r="C88" s="15">
        <v>6.8</v>
      </c>
      <c r="D88" s="2">
        <v>0.3010000000000001</v>
      </c>
      <c r="E88" s="11">
        <f t="shared" si="5"/>
        <v>0.044264705882352956</v>
      </c>
    </row>
    <row r="89" spans="2:5" ht="15">
      <c r="B89" s="40" t="s">
        <v>58</v>
      </c>
      <c r="C89" s="38">
        <f>SUM(C77:C88)</f>
        <v>249.20000000000005</v>
      </c>
      <c r="D89" s="38">
        <f>SUM(D77:D88)</f>
        <v>4.856100000000001</v>
      </c>
      <c r="E89" s="36">
        <f t="shared" si="5"/>
        <v>0.019486757624398075</v>
      </c>
    </row>
    <row r="90" spans="2:5" ht="36">
      <c r="B90" s="41" t="s">
        <v>59</v>
      </c>
      <c r="C90" s="38">
        <f>C89+C75+C58+C39+C22</f>
        <v>1156.06</v>
      </c>
      <c r="D90" s="35">
        <f>D89+D75+D58+D39+D22</f>
        <v>48.49850000000001</v>
      </c>
      <c r="E90" s="36">
        <f t="shared" si="5"/>
        <v>0.0419515423074927</v>
      </c>
    </row>
    <row r="91" spans="2:5" ht="15">
      <c r="B91" s="126" t="s">
        <v>117</v>
      </c>
      <c r="C91" s="126"/>
      <c r="D91" s="126"/>
      <c r="E91" s="126"/>
    </row>
    <row r="92" spans="2:5" ht="15">
      <c r="B92" s="19" t="s">
        <v>101</v>
      </c>
      <c r="C92" s="2">
        <v>14.4</v>
      </c>
      <c r="D92" s="2">
        <v>2.613</v>
      </c>
      <c r="E92" s="11">
        <f aca="true" t="shared" si="6" ref="E92:E105">D92/C92</f>
        <v>0.18145833333333333</v>
      </c>
    </row>
    <row r="93" spans="2:5" ht="15">
      <c r="B93" s="19" t="s">
        <v>46</v>
      </c>
      <c r="C93" s="2">
        <v>24.6</v>
      </c>
      <c r="D93" s="2">
        <v>0.1</v>
      </c>
      <c r="E93" s="11">
        <f t="shared" si="6"/>
        <v>0.004065040650406504</v>
      </c>
    </row>
    <row r="94" spans="2:5" ht="15">
      <c r="B94" s="13" t="s">
        <v>35</v>
      </c>
      <c r="C94" s="2">
        <v>1.95</v>
      </c>
      <c r="D94" s="2">
        <v>0</v>
      </c>
      <c r="E94" s="11">
        <f t="shared" si="6"/>
        <v>0</v>
      </c>
    </row>
    <row r="95" spans="2:5" ht="15">
      <c r="B95" s="13" t="s">
        <v>19</v>
      </c>
      <c r="C95" s="2">
        <v>91.7</v>
      </c>
      <c r="D95" s="2">
        <v>5.144</v>
      </c>
      <c r="E95" s="11">
        <f t="shared" si="6"/>
        <v>0.05609596510359869</v>
      </c>
    </row>
    <row r="96" spans="2:5" ht="15">
      <c r="B96" s="13" t="s">
        <v>22</v>
      </c>
      <c r="C96" s="2">
        <v>94.9</v>
      </c>
      <c r="D96" s="2">
        <v>2.4681</v>
      </c>
      <c r="E96" s="11">
        <f t="shared" si="6"/>
        <v>0.026007376185458377</v>
      </c>
    </row>
    <row r="97" spans="2:5" ht="15">
      <c r="B97" s="13" t="s">
        <v>38</v>
      </c>
      <c r="C97" s="2">
        <v>1</v>
      </c>
      <c r="D97" s="2">
        <v>0</v>
      </c>
      <c r="E97" s="11">
        <f t="shared" si="6"/>
        <v>0</v>
      </c>
    </row>
    <row r="98" spans="2:5" ht="15">
      <c r="B98" s="13" t="s">
        <v>16</v>
      </c>
      <c r="C98" s="2">
        <v>54</v>
      </c>
      <c r="D98" s="2">
        <v>0.8222</v>
      </c>
      <c r="E98" s="11">
        <f t="shared" si="6"/>
        <v>0.015225925925925927</v>
      </c>
    </row>
    <row r="99" spans="2:5" ht="24.75">
      <c r="B99" s="13" t="s">
        <v>20</v>
      </c>
      <c r="C99" s="2">
        <v>29.8</v>
      </c>
      <c r="D99" s="2">
        <v>0.2241</v>
      </c>
      <c r="E99" s="11">
        <f t="shared" si="6"/>
        <v>0.0075201342281879194</v>
      </c>
    </row>
    <row r="100" spans="2:5" ht="15">
      <c r="B100" s="13" t="s">
        <v>36</v>
      </c>
      <c r="C100" s="2">
        <v>8.8</v>
      </c>
      <c r="D100" s="2">
        <v>0.5114</v>
      </c>
      <c r="E100" s="11">
        <f t="shared" si="6"/>
        <v>0.05811363636363635</v>
      </c>
    </row>
    <row r="101" spans="2:5" ht="24.75">
      <c r="B101" s="13" t="s">
        <v>40</v>
      </c>
      <c r="C101" s="2">
        <v>7.9</v>
      </c>
      <c r="D101" s="2">
        <v>0</v>
      </c>
      <c r="E101" s="11">
        <f t="shared" si="6"/>
        <v>0</v>
      </c>
    </row>
    <row r="102" spans="2:5" ht="24.75">
      <c r="B102" s="13" t="s">
        <v>6</v>
      </c>
      <c r="C102" s="2">
        <v>5</v>
      </c>
      <c r="D102" s="2">
        <v>0</v>
      </c>
      <c r="E102" s="11">
        <f t="shared" si="6"/>
        <v>0</v>
      </c>
    </row>
    <row r="103" spans="2:5" ht="15">
      <c r="B103" s="13" t="s">
        <v>10</v>
      </c>
      <c r="C103" s="2">
        <v>200</v>
      </c>
      <c r="D103" s="2">
        <v>0</v>
      </c>
      <c r="E103" s="11">
        <f t="shared" si="6"/>
        <v>0</v>
      </c>
    </row>
    <row r="104" spans="2:5" ht="24.75">
      <c r="B104" s="13" t="s">
        <v>118</v>
      </c>
      <c r="C104" s="2">
        <v>9.95</v>
      </c>
      <c r="D104" s="2">
        <v>0</v>
      </c>
      <c r="E104" s="11">
        <f t="shared" si="6"/>
        <v>0</v>
      </c>
    </row>
    <row r="105" spans="2:5" ht="15">
      <c r="B105" s="13" t="s">
        <v>11</v>
      </c>
      <c r="C105" s="2">
        <v>4.9</v>
      </c>
      <c r="D105" s="2">
        <v>0</v>
      </c>
      <c r="E105" s="11">
        <f t="shared" si="6"/>
        <v>0</v>
      </c>
    </row>
    <row r="106" spans="2:5" ht="15">
      <c r="B106" s="39" t="s">
        <v>58</v>
      </c>
      <c r="C106" s="35">
        <f>SUM(C92:C105)</f>
        <v>548.9</v>
      </c>
      <c r="D106" s="35">
        <f>SUM(D92:D105)</f>
        <v>11.882800000000001</v>
      </c>
      <c r="E106" s="36">
        <f>D106/C106</f>
        <v>0.02164838768445983</v>
      </c>
    </row>
    <row r="107" spans="2:5" ht="15">
      <c r="B107" s="129" t="s">
        <v>119</v>
      </c>
      <c r="C107" s="130"/>
      <c r="D107" s="130"/>
      <c r="E107" s="131"/>
    </row>
    <row r="108" spans="2:5" ht="15">
      <c r="B108" s="19" t="s">
        <v>101</v>
      </c>
      <c r="C108" s="2">
        <v>0.9</v>
      </c>
      <c r="D108" s="2">
        <v>0</v>
      </c>
      <c r="E108" s="11">
        <f aca="true" t="shared" si="7" ref="E108:E114">D108/C108</f>
        <v>0</v>
      </c>
    </row>
    <row r="109" spans="2:5" ht="15">
      <c r="B109" s="19" t="s">
        <v>46</v>
      </c>
      <c r="C109" s="2">
        <v>1</v>
      </c>
      <c r="D109" s="2">
        <v>0</v>
      </c>
      <c r="E109" s="11">
        <f>D109/C109</f>
        <v>0</v>
      </c>
    </row>
    <row r="110" spans="2:5" ht="15">
      <c r="B110" s="13" t="s">
        <v>35</v>
      </c>
      <c r="C110" s="2">
        <v>4.95</v>
      </c>
      <c r="D110" s="2">
        <v>0</v>
      </c>
      <c r="E110" s="11">
        <f t="shared" si="7"/>
        <v>0</v>
      </c>
    </row>
    <row r="111" spans="2:5" ht="15">
      <c r="B111" s="19" t="s">
        <v>19</v>
      </c>
      <c r="C111" s="2">
        <v>6.9</v>
      </c>
      <c r="D111" s="2">
        <v>0</v>
      </c>
      <c r="E111" s="11">
        <f t="shared" si="7"/>
        <v>0</v>
      </c>
    </row>
    <row r="112" spans="2:5" ht="15">
      <c r="B112" s="13" t="s">
        <v>22</v>
      </c>
      <c r="C112" s="2">
        <v>1</v>
      </c>
      <c r="D112" s="2">
        <v>0</v>
      </c>
      <c r="E112" s="11">
        <f t="shared" si="7"/>
        <v>0</v>
      </c>
    </row>
    <row r="113" spans="2:5" ht="15">
      <c r="B113" s="13" t="s">
        <v>16</v>
      </c>
      <c r="C113" s="2">
        <v>1.95</v>
      </c>
      <c r="D113" s="2">
        <v>0</v>
      </c>
      <c r="E113" s="11">
        <f t="shared" si="7"/>
        <v>0</v>
      </c>
    </row>
    <row r="114" spans="2:5" ht="24.75">
      <c r="B114" s="13" t="s">
        <v>20</v>
      </c>
      <c r="C114" s="2">
        <v>2.8</v>
      </c>
      <c r="D114" s="2">
        <v>0</v>
      </c>
      <c r="E114" s="11">
        <f t="shared" si="7"/>
        <v>0</v>
      </c>
    </row>
    <row r="115" spans="2:5" ht="15">
      <c r="B115" s="13" t="s">
        <v>36</v>
      </c>
      <c r="C115" s="2">
        <v>2</v>
      </c>
      <c r="D115" s="2">
        <v>0</v>
      </c>
      <c r="E115" s="11">
        <f>D115/C115</f>
        <v>0</v>
      </c>
    </row>
    <row r="116" spans="2:5" ht="15">
      <c r="B116" s="42" t="s">
        <v>58</v>
      </c>
      <c r="C116" s="35">
        <f>SUM(C108:C115)</f>
        <v>21.5</v>
      </c>
      <c r="D116" s="35">
        <f>SUM(D108:D115)</f>
        <v>0</v>
      </c>
      <c r="E116" s="36">
        <f>D116/C116</f>
        <v>0</v>
      </c>
    </row>
    <row r="117" spans="2:5" ht="15">
      <c r="B117" s="126" t="s">
        <v>120</v>
      </c>
      <c r="C117" s="126"/>
      <c r="D117" s="126"/>
      <c r="E117" s="126"/>
    </row>
    <row r="118" spans="2:5" ht="15">
      <c r="B118" s="13" t="s">
        <v>47</v>
      </c>
      <c r="C118" s="2">
        <v>12.5</v>
      </c>
      <c r="D118" s="2">
        <v>0.48</v>
      </c>
      <c r="E118" s="11">
        <f aca="true" t="shared" si="8" ref="E118:E126">D118/C118</f>
        <v>0.0384</v>
      </c>
    </row>
    <row r="119" spans="2:5" ht="15">
      <c r="B119" s="19" t="s">
        <v>46</v>
      </c>
      <c r="C119" s="2">
        <v>0.9</v>
      </c>
      <c r="D119" s="2">
        <v>0.03</v>
      </c>
      <c r="E119" s="11">
        <f>D119/C119</f>
        <v>0.03333333333333333</v>
      </c>
    </row>
    <row r="120" spans="2:5" ht="15">
      <c r="B120" s="19" t="s">
        <v>35</v>
      </c>
      <c r="C120" s="2">
        <v>4.9</v>
      </c>
      <c r="D120" s="2">
        <v>0.14</v>
      </c>
      <c r="E120" s="11">
        <f t="shared" si="8"/>
        <v>0.02857142857142857</v>
      </c>
    </row>
    <row r="121" spans="2:5" ht="15">
      <c r="B121" s="19" t="s">
        <v>19</v>
      </c>
      <c r="C121" s="2">
        <v>17.5</v>
      </c>
      <c r="D121" s="2">
        <v>0.6</v>
      </c>
      <c r="E121" s="11">
        <f t="shared" si="8"/>
        <v>0.03428571428571429</v>
      </c>
    </row>
    <row r="122" spans="2:5" ht="15">
      <c r="B122" s="19" t="s">
        <v>22</v>
      </c>
      <c r="C122" s="2">
        <v>8.8</v>
      </c>
      <c r="D122" s="2">
        <v>0.03</v>
      </c>
      <c r="E122" s="11">
        <f t="shared" si="8"/>
        <v>0.0034090909090909085</v>
      </c>
    </row>
    <row r="123" spans="2:5" ht="15">
      <c r="B123" s="19" t="s">
        <v>16</v>
      </c>
      <c r="C123" s="2">
        <v>9.8</v>
      </c>
      <c r="D123" s="2">
        <v>0.3</v>
      </c>
      <c r="E123" s="11">
        <f t="shared" si="8"/>
        <v>0.03061224489795918</v>
      </c>
    </row>
    <row r="124" spans="2:5" ht="15">
      <c r="B124" s="19" t="s">
        <v>20</v>
      </c>
      <c r="C124" s="2">
        <v>9.5</v>
      </c>
      <c r="D124" s="2">
        <v>0.36</v>
      </c>
      <c r="E124" s="11">
        <f t="shared" si="8"/>
        <v>0.03789473684210526</v>
      </c>
    </row>
    <row r="125" spans="2:5" ht="15">
      <c r="B125" s="19" t="s">
        <v>36</v>
      </c>
      <c r="C125" s="2">
        <v>4.9</v>
      </c>
      <c r="D125" s="2">
        <v>0.26</v>
      </c>
      <c r="E125" s="11">
        <f t="shared" si="8"/>
        <v>0.053061224489795916</v>
      </c>
    </row>
    <row r="126" spans="2:5" ht="15">
      <c r="B126" s="19" t="s">
        <v>40</v>
      </c>
      <c r="C126" s="2">
        <v>2.9</v>
      </c>
      <c r="D126" s="2">
        <v>0.025</v>
      </c>
      <c r="E126" s="11">
        <f t="shared" si="8"/>
        <v>0.008620689655172414</v>
      </c>
    </row>
    <row r="127" spans="2:5" ht="15">
      <c r="B127" s="39" t="s">
        <v>58</v>
      </c>
      <c r="C127" s="35">
        <f>SUM(C118:C126)</f>
        <v>71.7</v>
      </c>
      <c r="D127" s="35">
        <f>SUM(D118:D126)</f>
        <v>2.225</v>
      </c>
      <c r="E127" s="36">
        <f>D127/C127</f>
        <v>0.03103207810320781</v>
      </c>
    </row>
    <row r="128" spans="2:5" ht="15" customHeight="1">
      <c r="B128" s="132" t="s">
        <v>121</v>
      </c>
      <c r="C128" s="133"/>
      <c r="D128" s="133"/>
      <c r="E128" s="134"/>
    </row>
    <row r="129" spans="2:5" ht="15">
      <c r="B129" s="19" t="s">
        <v>144</v>
      </c>
      <c r="C129" s="2">
        <v>0.15</v>
      </c>
      <c r="D129" s="2">
        <v>0</v>
      </c>
      <c r="E129" s="11">
        <f>D129/C129</f>
        <v>0</v>
      </c>
    </row>
    <row r="130" spans="2:5" ht="15">
      <c r="B130" s="19" t="s">
        <v>10</v>
      </c>
      <c r="C130" s="2">
        <v>200</v>
      </c>
      <c r="D130" s="2">
        <v>23.4</v>
      </c>
      <c r="E130" s="11">
        <f>D130/C130</f>
        <v>0.11699999999999999</v>
      </c>
    </row>
    <row r="131" spans="2:5" ht="15">
      <c r="B131" s="19" t="s">
        <v>118</v>
      </c>
      <c r="C131" s="2">
        <v>3</v>
      </c>
      <c r="D131" s="2">
        <v>0</v>
      </c>
      <c r="E131" s="11">
        <f>D131/C131</f>
        <v>0</v>
      </c>
    </row>
    <row r="132" spans="2:5" ht="15">
      <c r="B132" s="39" t="s">
        <v>58</v>
      </c>
      <c r="C132" s="35">
        <f>SUM(C129:C131)</f>
        <v>203.15</v>
      </c>
      <c r="D132" s="35">
        <f>SUM(D129:D131)</f>
        <v>23.4</v>
      </c>
      <c r="E132" s="36">
        <f>D132/C132</f>
        <v>0.1151858232832882</v>
      </c>
    </row>
    <row r="133" spans="2:5" ht="15" customHeight="1">
      <c r="B133" s="132" t="s">
        <v>123</v>
      </c>
      <c r="C133" s="133"/>
      <c r="D133" s="133"/>
      <c r="E133" s="134"/>
    </row>
    <row r="134" spans="2:5" ht="15">
      <c r="B134" s="19" t="s">
        <v>122</v>
      </c>
      <c r="C134" s="2">
        <v>3.1</v>
      </c>
      <c r="D134" s="2">
        <v>0</v>
      </c>
      <c r="E134" s="11">
        <f aca="true" t="shared" si="9" ref="E134:E139">D134/C134</f>
        <v>0</v>
      </c>
    </row>
    <row r="135" spans="2:5" ht="15">
      <c r="B135" s="19" t="s">
        <v>69</v>
      </c>
      <c r="C135" s="2">
        <v>0.2</v>
      </c>
      <c r="D135" s="2">
        <v>0</v>
      </c>
      <c r="E135" s="11">
        <f t="shared" si="9"/>
        <v>0</v>
      </c>
    </row>
    <row r="136" spans="2:5" ht="15">
      <c r="B136" s="19" t="s">
        <v>6</v>
      </c>
      <c r="C136" s="2">
        <v>35</v>
      </c>
      <c r="D136" s="2">
        <v>0</v>
      </c>
      <c r="E136" s="11">
        <f t="shared" si="9"/>
        <v>0</v>
      </c>
    </row>
    <row r="137" spans="2:5" ht="15">
      <c r="B137" s="19" t="s">
        <v>10</v>
      </c>
      <c r="C137" s="2">
        <v>1365</v>
      </c>
      <c r="D137" s="2">
        <v>10</v>
      </c>
      <c r="E137" s="11">
        <f t="shared" si="9"/>
        <v>0.007326007326007326</v>
      </c>
    </row>
    <row r="138" spans="2:5" ht="15">
      <c r="B138" s="19" t="s">
        <v>118</v>
      </c>
      <c r="C138" s="2">
        <v>80</v>
      </c>
      <c r="D138" s="2">
        <v>0</v>
      </c>
      <c r="E138" s="11">
        <f t="shared" si="9"/>
        <v>0</v>
      </c>
    </row>
    <row r="139" spans="2:5" ht="15">
      <c r="B139" s="19" t="s">
        <v>11</v>
      </c>
      <c r="C139" s="2">
        <v>2</v>
      </c>
      <c r="D139" s="2">
        <v>0</v>
      </c>
      <c r="E139" s="11">
        <f t="shared" si="9"/>
        <v>0</v>
      </c>
    </row>
    <row r="140" spans="2:5" ht="15">
      <c r="B140" s="39" t="s">
        <v>58</v>
      </c>
      <c r="C140" s="35">
        <f>SUM(C134:C139)</f>
        <v>1485.3</v>
      </c>
      <c r="D140" s="35">
        <f>SUM(D134:D139)</f>
        <v>10</v>
      </c>
      <c r="E140" s="36">
        <f>D140/C140</f>
        <v>0.006732646603379789</v>
      </c>
    </row>
    <row r="141" spans="2:5" ht="24.75">
      <c r="B141" s="43" t="s">
        <v>60</v>
      </c>
      <c r="C141" s="35">
        <f>C140+C132+C127+C116+C106</f>
        <v>2330.55</v>
      </c>
      <c r="D141" s="35">
        <f>D140+D132+D127+D116+D106</f>
        <v>47.5078</v>
      </c>
      <c r="E141" s="36">
        <f>D141/C141</f>
        <v>0.020384801870803028</v>
      </c>
    </row>
    <row r="142" spans="2:5" ht="15">
      <c r="B142" s="129" t="s">
        <v>124</v>
      </c>
      <c r="C142" s="130"/>
      <c r="D142" s="130"/>
      <c r="E142" s="131"/>
    </row>
    <row r="143" spans="2:5" ht="24.75">
      <c r="B143" s="13" t="s">
        <v>69</v>
      </c>
      <c r="C143" s="2">
        <v>0.7</v>
      </c>
      <c r="D143" s="2">
        <v>0</v>
      </c>
      <c r="E143" s="11">
        <f aca="true" t="shared" si="10" ref="E143:E156">D143/C143</f>
        <v>0</v>
      </c>
    </row>
    <row r="144" spans="2:5" ht="15">
      <c r="B144" s="19" t="s">
        <v>47</v>
      </c>
      <c r="C144" s="2">
        <v>0.7</v>
      </c>
      <c r="D144" s="2">
        <v>0.1</v>
      </c>
      <c r="E144" s="11">
        <f t="shared" si="10"/>
        <v>0.14285714285714288</v>
      </c>
    </row>
    <row r="145" spans="2:5" ht="15">
      <c r="B145" s="19" t="s">
        <v>68</v>
      </c>
      <c r="C145" s="2">
        <v>6</v>
      </c>
      <c r="D145" s="2">
        <v>0.251</v>
      </c>
      <c r="E145" s="11">
        <f t="shared" si="10"/>
        <v>0.041833333333333333</v>
      </c>
    </row>
    <row r="146" spans="2:5" ht="15">
      <c r="B146" s="19" t="s">
        <v>46</v>
      </c>
      <c r="C146" s="2">
        <v>30</v>
      </c>
      <c r="D146" s="2">
        <v>0</v>
      </c>
      <c r="E146" s="11">
        <f t="shared" si="10"/>
        <v>0</v>
      </c>
    </row>
    <row r="147" spans="2:5" ht="15">
      <c r="B147" s="19" t="s">
        <v>19</v>
      </c>
      <c r="C147" s="2">
        <v>64.3</v>
      </c>
      <c r="D147" s="2">
        <v>2.15</v>
      </c>
      <c r="E147" s="11">
        <f t="shared" si="10"/>
        <v>0.03343701399688958</v>
      </c>
    </row>
    <row r="148" spans="2:5" ht="15">
      <c r="B148" s="19" t="s">
        <v>22</v>
      </c>
      <c r="C148" s="2">
        <v>64.3</v>
      </c>
      <c r="D148" s="2">
        <v>1.08</v>
      </c>
      <c r="E148" s="11">
        <f t="shared" si="10"/>
        <v>0.016796267496111978</v>
      </c>
    </row>
    <row r="149" spans="2:5" ht="15">
      <c r="B149" s="19" t="s">
        <v>16</v>
      </c>
      <c r="C149" s="2">
        <v>64.2</v>
      </c>
      <c r="D149" s="2">
        <v>1.593</v>
      </c>
      <c r="E149" s="11">
        <f t="shared" si="10"/>
        <v>0.024813084112149532</v>
      </c>
    </row>
    <row r="150" spans="2:5" ht="24.75">
      <c r="B150" s="13" t="s">
        <v>20</v>
      </c>
      <c r="C150" s="2">
        <v>44.1</v>
      </c>
      <c r="D150" s="2">
        <v>1.77</v>
      </c>
      <c r="E150" s="11">
        <f t="shared" si="10"/>
        <v>0.04013605442176871</v>
      </c>
    </row>
    <row r="151" spans="2:5" ht="15">
      <c r="B151" s="13" t="s">
        <v>36</v>
      </c>
      <c r="C151" s="2">
        <v>19.8</v>
      </c>
      <c r="D151" s="2">
        <v>0</v>
      </c>
      <c r="E151" s="11">
        <f t="shared" si="10"/>
        <v>0</v>
      </c>
    </row>
    <row r="152" spans="2:5" ht="24.75">
      <c r="B152" s="13" t="s">
        <v>37</v>
      </c>
      <c r="C152" s="2">
        <v>15.3</v>
      </c>
      <c r="D152" s="2">
        <v>0</v>
      </c>
      <c r="E152" s="11">
        <f t="shared" si="10"/>
        <v>0</v>
      </c>
    </row>
    <row r="153" spans="2:5" ht="15">
      <c r="B153" s="13" t="s">
        <v>35</v>
      </c>
      <c r="C153" s="2">
        <v>14.7</v>
      </c>
      <c r="D153" s="2">
        <v>0.155</v>
      </c>
      <c r="E153" s="11">
        <f t="shared" si="10"/>
        <v>0.010544217687074831</v>
      </c>
    </row>
    <row r="154" spans="2:5" ht="15">
      <c r="B154" s="13" t="s">
        <v>38</v>
      </c>
      <c r="C154" s="2">
        <v>12.9</v>
      </c>
      <c r="D154" s="2">
        <v>0</v>
      </c>
      <c r="E154" s="11">
        <f t="shared" si="10"/>
        <v>0</v>
      </c>
    </row>
    <row r="155" spans="2:5" ht="15">
      <c r="B155" s="13" t="s">
        <v>17</v>
      </c>
      <c r="C155" s="2">
        <v>1.9</v>
      </c>
      <c r="D155" s="2">
        <v>0</v>
      </c>
      <c r="E155" s="11">
        <f t="shared" si="10"/>
        <v>0</v>
      </c>
    </row>
    <row r="156" spans="2:5" ht="24.75">
      <c r="B156" s="13" t="s">
        <v>40</v>
      </c>
      <c r="C156" s="2">
        <v>2.9</v>
      </c>
      <c r="D156" s="2">
        <v>0</v>
      </c>
      <c r="E156" s="11">
        <f t="shared" si="10"/>
        <v>0</v>
      </c>
    </row>
    <row r="157" spans="2:5" ht="15">
      <c r="B157" s="39" t="s">
        <v>58</v>
      </c>
      <c r="C157" s="35">
        <f>SUM(C143:C156)</f>
        <v>341.79999999999995</v>
      </c>
      <c r="D157" s="35">
        <f>SUM(D143:D156)</f>
        <v>7.098999999999999</v>
      </c>
      <c r="E157" s="36">
        <f>D157/C157</f>
        <v>0.0207694558221182</v>
      </c>
    </row>
    <row r="158" spans="2:5" ht="15">
      <c r="B158" s="126" t="s">
        <v>125</v>
      </c>
      <c r="C158" s="126"/>
      <c r="D158" s="126"/>
      <c r="E158" s="126"/>
    </row>
    <row r="159" spans="2:5" ht="15">
      <c r="B159" s="19" t="s">
        <v>19</v>
      </c>
      <c r="C159" s="2">
        <v>3.8</v>
      </c>
      <c r="D159" s="2">
        <v>0.237</v>
      </c>
      <c r="E159" s="11">
        <f>D159/C159</f>
        <v>0.06236842105263158</v>
      </c>
    </row>
    <row r="160" spans="2:5" ht="15">
      <c r="B160" s="19" t="s">
        <v>22</v>
      </c>
      <c r="C160" s="2">
        <v>4.1</v>
      </c>
      <c r="D160" s="2">
        <v>0.02</v>
      </c>
      <c r="E160" s="11">
        <f>D160/C160</f>
        <v>0.004878048780487806</v>
      </c>
    </row>
    <row r="161" spans="2:5" ht="15">
      <c r="B161" s="19" t="s">
        <v>16</v>
      </c>
      <c r="C161" s="2">
        <v>3.4</v>
      </c>
      <c r="D161" s="2">
        <v>0.174</v>
      </c>
      <c r="E161" s="11">
        <f aca="true" t="shared" si="11" ref="E161:E171">D161/C161</f>
        <v>0.05117647058823529</v>
      </c>
    </row>
    <row r="162" spans="2:5" ht="15">
      <c r="B162" s="19" t="s">
        <v>49</v>
      </c>
      <c r="C162" s="2">
        <v>0.2</v>
      </c>
      <c r="D162" s="2">
        <v>0</v>
      </c>
      <c r="E162" s="11">
        <f t="shared" si="11"/>
        <v>0</v>
      </c>
    </row>
    <row r="163" spans="2:5" ht="15">
      <c r="B163" s="19" t="s">
        <v>41</v>
      </c>
      <c r="C163" s="2">
        <v>0.2</v>
      </c>
      <c r="D163" s="2">
        <v>0</v>
      </c>
      <c r="E163" s="11">
        <f t="shared" si="11"/>
        <v>0</v>
      </c>
    </row>
    <row r="164" spans="2:5" ht="24.75">
      <c r="B164" s="13" t="s">
        <v>20</v>
      </c>
      <c r="C164" s="15">
        <v>6.8</v>
      </c>
      <c r="D164" s="2">
        <v>0.05</v>
      </c>
      <c r="E164" s="11">
        <f t="shared" si="11"/>
        <v>0.007352941176470589</v>
      </c>
    </row>
    <row r="165" spans="2:5" ht="15">
      <c r="B165" s="13" t="s">
        <v>36</v>
      </c>
      <c r="C165" s="15">
        <v>0.9</v>
      </c>
      <c r="D165" s="2">
        <v>0</v>
      </c>
      <c r="E165" s="11">
        <f t="shared" si="11"/>
        <v>0</v>
      </c>
    </row>
    <row r="166" spans="2:5" ht="15">
      <c r="B166" s="13" t="s">
        <v>126</v>
      </c>
      <c r="C166" s="15">
        <v>2.9</v>
      </c>
      <c r="D166" s="2">
        <v>0.06</v>
      </c>
      <c r="E166" s="11">
        <f t="shared" si="11"/>
        <v>0.020689655172413793</v>
      </c>
    </row>
    <row r="167" spans="2:5" ht="15">
      <c r="B167" s="13" t="s">
        <v>35</v>
      </c>
      <c r="C167" s="15">
        <v>1</v>
      </c>
      <c r="D167" s="2">
        <v>0</v>
      </c>
      <c r="E167" s="11">
        <f t="shared" si="11"/>
        <v>0</v>
      </c>
    </row>
    <row r="168" spans="2:5" ht="15">
      <c r="B168" s="13" t="s">
        <v>38</v>
      </c>
      <c r="C168" s="15">
        <v>3.9</v>
      </c>
      <c r="D168" s="2">
        <v>0.02</v>
      </c>
      <c r="E168" s="11">
        <f t="shared" si="11"/>
        <v>0.005128205128205128</v>
      </c>
    </row>
    <row r="169" spans="2:5" ht="15">
      <c r="B169" s="59" t="s">
        <v>17</v>
      </c>
      <c r="C169" s="15">
        <v>0.9</v>
      </c>
      <c r="D169" s="2">
        <v>0</v>
      </c>
      <c r="E169" s="11">
        <f t="shared" si="11"/>
        <v>0</v>
      </c>
    </row>
    <row r="170" spans="2:5" ht="24">
      <c r="B170" s="59" t="s">
        <v>40</v>
      </c>
      <c r="C170" s="15">
        <v>0.55</v>
      </c>
      <c r="D170" s="2">
        <v>0</v>
      </c>
      <c r="E170" s="11">
        <f t="shared" si="11"/>
        <v>0</v>
      </c>
    </row>
    <row r="171" spans="2:5" ht="24">
      <c r="B171" s="59" t="s">
        <v>39</v>
      </c>
      <c r="C171" s="15">
        <v>0.4</v>
      </c>
      <c r="D171" s="2">
        <v>0</v>
      </c>
      <c r="E171" s="11">
        <f t="shared" si="11"/>
        <v>0</v>
      </c>
    </row>
    <row r="172" spans="2:5" ht="15">
      <c r="B172" s="39" t="s">
        <v>58</v>
      </c>
      <c r="C172" s="38">
        <f>SUM(C159:C171)</f>
        <v>29.04999999999999</v>
      </c>
      <c r="D172" s="38">
        <f>SUM(D159:D171)</f>
        <v>0.5609999999999999</v>
      </c>
      <c r="E172" s="36">
        <f>D172/C172</f>
        <v>0.019311531841652328</v>
      </c>
    </row>
    <row r="173" spans="2:5" ht="15">
      <c r="B173" s="126" t="s">
        <v>127</v>
      </c>
      <c r="C173" s="126"/>
      <c r="D173" s="126"/>
      <c r="E173" s="126"/>
    </row>
    <row r="174" spans="2:5" ht="15">
      <c r="B174" s="59" t="s">
        <v>65</v>
      </c>
      <c r="C174" s="2">
        <v>3</v>
      </c>
      <c r="D174" s="2">
        <v>0</v>
      </c>
      <c r="E174" s="11">
        <f aca="true" t="shared" si="12" ref="E174:E183">D174/C174</f>
        <v>0</v>
      </c>
    </row>
    <row r="175" spans="2:5" ht="15">
      <c r="B175" s="59" t="s">
        <v>19</v>
      </c>
      <c r="C175" s="2">
        <v>1.8</v>
      </c>
      <c r="D175" s="2">
        <v>0.187</v>
      </c>
      <c r="E175" s="11">
        <f t="shared" si="12"/>
        <v>0.10388888888888889</v>
      </c>
    </row>
    <row r="176" spans="2:5" ht="15">
      <c r="B176" s="59" t="s">
        <v>22</v>
      </c>
      <c r="C176" s="2">
        <v>1.7</v>
      </c>
      <c r="D176" s="2">
        <v>0.113</v>
      </c>
      <c r="E176" s="11">
        <f t="shared" si="12"/>
        <v>0.06647058823529411</v>
      </c>
    </row>
    <row r="177" spans="2:5" ht="15">
      <c r="B177" s="59" t="s">
        <v>16</v>
      </c>
      <c r="C177" s="2">
        <v>1.2</v>
      </c>
      <c r="D177" s="2">
        <v>0.034</v>
      </c>
      <c r="E177" s="11">
        <f t="shared" si="12"/>
        <v>0.028333333333333335</v>
      </c>
    </row>
    <row r="178" spans="2:5" ht="24">
      <c r="B178" s="59" t="s">
        <v>20</v>
      </c>
      <c r="C178" s="2">
        <v>0.9</v>
      </c>
      <c r="D178" s="2">
        <v>0.178</v>
      </c>
      <c r="E178" s="11">
        <f t="shared" si="12"/>
        <v>0.19777777777777777</v>
      </c>
    </row>
    <row r="179" spans="2:5" ht="15">
      <c r="B179" s="59" t="s">
        <v>36</v>
      </c>
      <c r="C179" s="2">
        <v>0.8</v>
      </c>
      <c r="D179" s="2">
        <v>0</v>
      </c>
      <c r="E179" s="11">
        <f t="shared" si="12"/>
        <v>0</v>
      </c>
    </row>
    <row r="180" spans="2:5" ht="15">
      <c r="B180" s="59" t="s">
        <v>35</v>
      </c>
      <c r="C180" s="2">
        <v>1.9</v>
      </c>
      <c r="D180" s="2">
        <v>0</v>
      </c>
      <c r="E180" s="11">
        <f t="shared" si="12"/>
        <v>0</v>
      </c>
    </row>
    <row r="181" spans="2:5" ht="15">
      <c r="B181" s="59" t="s">
        <v>38</v>
      </c>
      <c r="C181" s="2">
        <v>0.2</v>
      </c>
      <c r="D181" s="2">
        <v>0</v>
      </c>
      <c r="E181" s="11">
        <f t="shared" si="12"/>
        <v>0</v>
      </c>
    </row>
    <row r="182" spans="2:5" ht="15">
      <c r="B182" s="59" t="s">
        <v>17</v>
      </c>
      <c r="C182" s="2">
        <v>0.4</v>
      </c>
      <c r="D182" s="2">
        <v>0</v>
      </c>
      <c r="E182" s="11">
        <f t="shared" si="12"/>
        <v>0</v>
      </c>
    </row>
    <row r="183" spans="2:5" ht="24">
      <c r="B183" s="59" t="s">
        <v>40</v>
      </c>
      <c r="C183" s="2">
        <v>0.75</v>
      </c>
      <c r="D183" s="2">
        <v>0</v>
      </c>
      <c r="E183" s="11">
        <f t="shared" si="12"/>
        <v>0</v>
      </c>
    </row>
    <row r="184" spans="2:5" ht="15">
      <c r="B184" s="39" t="s">
        <v>58</v>
      </c>
      <c r="C184" s="35">
        <f>SUM(C174:C183)</f>
        <v>12.65</v>
      </c>
      <c r="D184" s="35">
        <f>SUM(D174:D183)</f>
        <v>0.512</v>
      </c>
      <c r="E184" s="36">
        <f>D184/C184</f>
        <v>0.04047430830039526</v>
      </c>
    </row>
    <row r="185" spans="2:5" ht="15">
      <c r="B185" s="126" t="s">
        <v>128</v>
      </c>
      <c r="C185" s="126"/>
      <c r="D185" s="126"/>
      <c r="E185" s="126"/>
    </row>
    <row r="186" spans="2:5" ht="36">
      <c r="B186" s="59" t="s">
        <v>129</v>
      </c>
      <c r="C186" s="2">
        <v>0.25</v>
      </c>
      <c r="D186" s="2">
        <v>0</v>
      </c>
      <c r="E186" s="11">
        <f>D186/C186</f>
        <v>0</v>
      </c>
    </row>
    <row r="187" spans="2:5" ht="15">
      <c r="B187" s="39" t="s">
        <v>58</v>
      </c>
      <c r="C187" s="38">
        <f>SUM(C186:C186)</f>
        <v>0.25</v>
      </c>
      <c r="D187" s="38">
        <f>SUM(D186:D186)</f>
        <v>0</v>
      </c>
      <c r="E187" s="36">
        <f>D187/C187</f>
        <v>0</v>
      </c>
    </row>
    <row r="188" spans="2:5" ht="15">
      <c r="B188" s="126" t="s">
        <v>145</v>
      </c>
      <c r="C188" s="126"/>
      <c r="D188" s="126"/>
      <c r="E188" s="126"/>
    </row>
    <row r="189" spans="2:5" ht="15">
      <c r="B189" s="59" t="s">
        <v>47</v>
      </c>
      <c r="C189" s="2">
        <v>5</v>
      </c>
      <c r="D189" s="2">
        <v>0</v>
      </c>
      <c r="E189" s="11">
        <f>D189/C189</f>
        <v>0</v>
      </c>
    </row>
    <row r="190" spans="2:5" ht="15">
      <c r="B190" s="59" t="s">
        <v>46</v>
      </c>
      <c r="C190" s="2">
        <v>1</v>
      </c>
      <c r="D190" s="2">
        <v>0</v>
      </c>
      <c r="E190" s="11">
        <f>D190/C190</f>
        <v>0</v>
      </c>
    </row>
    <row r="191" spans="2:5" ht="15">
      <c r="B191" s="39" t="s">
        <v>58</v>
      </c>
      <c r="C191" s="38">
        <f>SUM(C189:C190)</f>
        <v>6</v>
      </c>
      <c r="D191" s="38">
        <f>SUM(D189:D190)</f>
        <v>0</v>
      </c>
      <c r="E191" s="36">
        <f>D191/C191</f>
        <v>0</v>
      </c>
    </row>
    <row r="192" spans="2:5" ht="36.75">
      <c r="B192" s="44" t="s">
        <v>61</v>
      </c>
      <c r="C192" s="38">
        <f>C191+C187+C172+C157</f>
        <v>377.09999999999997</v>
      </c>
      <c r="D192" s="38">
        <f>D191+D187+D184+D172+D157</f>
        <v>8.171999999999999</v>
      </c>
      <c r="E192" s="36">
        <f>D192/C192</f>
        <v>0.021670644391408114</v>
      </c>
    </row>
    <row r="193" spans="2:5" ht="15" customHeight="1">
      <c r="B193" s="127" t="s">
        <v>90</v>
      </c>
      <c r="C193" s="127"/>
      <c r="D193" s="127"/>
      <c r="E193" s="127"/>
    </row>
    <row r="194" spans="2:5" ht="15">
      <c r="B194" s="22" t="s">
        <v>50</v>
      </c>
      <c r="C194" s="1">
        <v>1.7</v>
      </c>
      <c r="D194" s="1">
        <v>0.21800000000000003</v>
      </c>
      <c r="E194" s="23">
        <f aca="true" t="shared" si="13" ref="E194:E200">D194/C194</f>
        <v>0.1282352941176471</v>
      </c>
    </row>
    <row r="195" spans="2:5" ht="15">
      <c r="B195" s="22" t="s">
        <v>51</v>
      </c>
      <c r="C195" s="1">
        <v>686.6</v>
      </c>
      <c r="D195" s="1">
        <v>0.3</v>
      </c>
      <c r="E195" s="23">
        <f t="shared" si="13"/>
        <v>0.0004369356248179435</v>
      </c>
    </row>
    <row r="196" spans="2:5" ht="24">
      <c r="B196" s="22" t="s">
        <v>52</v>
      </c>
      <c r="C196" s="1">
        <v>1081</v>
      </c>
      <c r="D196" s="1">
        <v>21.18</v>
      </c>
      <c r="E196" s="11">
        <f t="shared" si="13"/>
        <v>0.019592969472710452</v>
      </c>
    </row>
    <row r="197" spans="2:5" ht="15">
      <c r="B197" s="22" t="s">
        <v>19</v>
      </c>
      <c r="C197" s="1">
        <v>20.2</v>
      </c>
      <c r="D197" s="1">
        <v>7.41</v>
      </c>
      <c r="E197" s="23">
        <f t="shared" si="13"/>
        <v>0.3668316831683168</v>
      </c>
    </row>
    <row r="198" spans="2:5" ht="15">
      <c r="B198" s="24" t="s">
        <v>22</v>
      </c>
      <c r="C198" s="25">
        <v>41.8</v>
      </c>
      <c r="D198" s="1">
        <v>2.67</v>
      </c>
      <c r="E198" s="23">
        <f t="shared" si="13"/>
        <v>0.0638755980861244</v>
      </c>
    </row>
    <row r="199" spans="2:5" ht="15">
      <c r="B199" s="24" t="s">
        <v>37</v>
      </c>
      <c r="C199" s="25">
        <v>41.8</v>
      </c>
      <c r="D199" s="1">
        <v>14</v>
      </c>
      <c r="E199" s="23">
        <f t="shared" si="13"/>
        <v>0.3349282296650718</v>
      </c>
    </row>
    <row r="200" spans="2:5" ht="15">
      <c r="B200" s="24" t="s">
        <v>36</v>
      </c>
      <c r="C200" s="25">
        <v>91.1</v>
      </c>
      <c r="D200" s="1">
        <v>14.123000000000003</v>
      </c>
      <c r="E200" s="23">
        <f t="shared" si="13"/>
        <v>0.1550274423710209</v>
      </c>
    </row>
    <row r="201" spans="2:5" ht="15">
      <c r="B201" s="24" t="s">
        <v>20</v>
      </c>
      <c r="C201" s="25">
        <v>115.9</v>
      </c>
      <c r="D201" s="1">
        <v>6.130999999999999</v>
      </c>
      <c r="E201" s="23">
        <f>D201/C201</f>
        <v>0.0528990509059534</v>
      </c>
    </row>
    <row r="202" spans="2:5" ht="15">
      <c r="B202" s="24" t="s">
        <v>130</v>
      </c>
      <c r="C202" s="25">
        <v>69.4</v>
      </c>
      <c r="D202" s="1">
        <v>0.07</v>
      </c>
      <c r="E202" s="23">
        <f>D202/C202</f>
        <v>0.0010086455331412103</v>
      </c>
    </row>
    <row r="203" spans="2:5" ht="15">
      <c r="B203" s="45" t="s">
        <v>58</v>
      </c>
      <c r="C203" s="46">
        <f>SUM(C194:C202)</f>
        <v>2149.5</v>
      </c>
      <c r="D203" s="46">
        <f>SUM(D194:D202)</f>
        <v>66.10199999999999</v>
      </c>
      <c r="E203" s="47">
        <f>D203/C203</f>
        <v>0.03075226796929518</v>
      </c>
    </row>
    <row r="204" spans="2:5" ht="15">
      <c r="B204" s="124" t="s">
        <v>91</v>
      </c>
      <c r="C204" s="124"/>
      <c r="D204" s="124"/>
      <c r="E204" s="124"/>
    </row>
    <row r="205" spans="2:5" ht="15">
      <c r="B205" s="26" t="s">
        <v>51</v>
      </c>
      <c r="C205" s="2">
        <v>6.8</v>
      </c>
      <c r="D205" s="2">
        <v>0</v>
      </c>
      <c r="E205" s="11">
        <f>D205/C205</f>
        <v>0</v>
      </c>
    </row>
    <row r="206" spans="2:5" ht="24">
      <c r="B206" s="22" t="s">
        <v>52</v>
      </c>
      <c r="C206" s="2">
        <v>3.8</v>
      </c>
      <c r="D206" s="2">
        <v>0</v>
      </c>
      <c r="E206" s="11">
        <f aca="true" t="shared" si="14" ref="E206:E212">D206/C206</f>
        <v>0</v>
      </c>
    </row>
    <row r="207" spans="2:5" ht="15">
      <c r="B207" s="26" t="s">
        <v>19</v>
      </c>
      <c r="C207" s="2">
        <v>1.8</v>
      </c>
      <c r="D207" s="2">
        <v>0.987</v>
      </c>
      <c r="E207" s="11">
        <f>D207/C207</f>
        <v>0.5483333333333333</v>
      </c>
    </row>
    <row r="208" spans="2:5" ht="15">
      <c r="B208" s="26" t="s">
        <v>22</v>
      </c>
      <c r="C208" s="2">
        <v>8.7</v>
      </c>
      <c r="D208" s="2">
        <v>0</v>
      </c>
      <c r="E208" s="11">
        <f>D208/C208</f>
        <v>0</v>
      </c>
    </row>
    <row r="209" spans="2:5" ht="15">
      <c r="B209" s="26" t="s">
        <v>37</v>
      </c>
      <c r="C209" s="2">
        <v>8.6</v>
      </c>
      <c r="D209" s="2">
        <v>1.238</v>
      </c>
      <c r="E209" s="11">
        <f t="shared" si="14"/>
        <v>0.14395348837209304</v>
      </c>
    </row>
    <row r="210" spans="2:5" ht="15">
      <c r="B210" s="26" t="s">
        <v>36</v>
      </c>
      <c r="C210" s="2">
        <v>3.4</v>
      </c>
      <c r="D210" s="2">
        <v>0.3</v>
      </c>
      <c r="E210" s="11">
        <f t="shared" si="14"/>
        <v>0.08823529411764706</v>
      </c>
    </row>
    <row r="211" spans="2:5" ht="15">
      <c r="B211" s="26" t="s">
        <v>20</v>
      </c>
      <c r="C211" s="2">
        <v>18.8</v>
      </c>
      <c r="D211" s="2">
        <v>0.11</v>
      </c>
      <c r="E211" s="11">
        <f t="shared" si="14"/>
        <v>0.005851063829787234</v>
      </c>
    </row>
    <row r="212" spans="2:5" ht="15">
      <c r="B212" s="26" t="s">
        <v>130</v>
      </c>
      <c r="C212" s="2">
        <v>4.8</v>
      </c>
      <c r="D212" s="2">
        <v>0</v>
      </c>
      <c r="E212" s="11">
        <f t="shared" si="14"/>
        <v>0</v>
      </c>
    </row>
    <row r="213" spans="2:5" ht="15">
      <c r="B213" s="45" t="s">
        <v>58</v>
      </c>
      <c r="C213" s="35">
        <f>SUM(C205:C212)</f>
        <v>56.7</v>
      </c>
      <c r="D213" s="35">
        <f>SUM(D205:D212)</f>
        <v>2.635</v>
      </c>
      <c r="E213" s="36">
        <f>D213/C213</f>
        <v>0.0464726631393298</v>
      </c>
    </row>
    <row r="214" spans="2:5" ht="15">
      <c r="B214" s="124" t="s">
        <v>92</v>
      </c>
      <c r="C214" s="124"/>
      <c r="D214" s="124"/>
      <c r="E214" s="124"/>
    </row>
    <row r="215" spans="2:5" ht="15">
      <c r="B215" s="27" t="s">
        <v>35</v>
      </c>
      <c r="C215" s="2">
        <v>0.2</v>
      </c>
      <c r="D215" s="2">
        <v>0</v>
      </c>
      <c r="E215" s="11">
        <f>D215/C215</f>
        <v>0</v>
      </c>
    </row>
    <row r="216" spans="2:5" ht="15">
      <c r="B216" s="27" t="s">
        <v>51</v>
      </c>
      <c r="C216" s="2">
        <v>90</v>
      </c>
      <c r="D216" s="2">
        <v>0</v>
      </c>
      <c r="E216" s="11">
        <f aca="true" t="shared" si="15" ref="E216:E234">D216/C216</f>
        <v>0</v>
      </c>
    </row>
    <row r="217" spans="2:5" ht="24">
      <c r="B217" s="22" t="s">
        <v>52</v>
      </c>
      <c r="C217" s="2">
        <v>43</v>
      </c>
      <c r="D217" s="2">
        <v>0</v>
      </c>
      <c r="E217" s="11">
        <f t="shared" si="15"/>
        <v>0</v>
      </c>
    </row>
    <row r="218" spans="2:5" ht="15">
      <c r="B218" s="27" t="s">
        <v>19</v>
      </c>
      <c r="C218" s="2">
        <v>21.7</v>
      </c>
      <c r="D218" s="2">
        <v>0.544</v>
      </c>
      <c r="E218" s="11">
        <f t="shared" si="15"/>
        <v>0.025069124423963137</v>
      </c>
    </row>
    <row r="219" spans="2:5" ht="15">
      <c r="B219" s="27" t="s">
        <v>22</v>
      </c>
      <c r="C219" s="2">
        <v>25.5</v>
      </c>
      <c r="D219" s="2">
        <v>0</v>
      </c>
      <c r="E219" s="11">
        <f t="shared" si="15"/>
        <v>0</v>
      </c>
    </row>
    <row r="220" spans="2:5" ht="15">
      <c r="B220" s="27" t="s">
        <v>37</v>
      </c>
      <c r="C220" s="2">
        <v>14.7</v>
      </c>
      <c r="D220" s="2">
        <v>0.42800000000000005</v>
      </c>
      <c r="E220" s="11">
        <f t="shared" si="15"/>
        <v>0.029115646258503405</v>
      </c>
    </row>
    <row r="221" spans="2:5" ht="15">
      <c r="B221" s="27" t="s">
        <v>36</v>
      </c>
      <c r="C221" s="2">
        <v>8.5</v>
      </c>
      <c r="D221" s="2">
        <v>0.475</v>
      </c>
      <c r="E221" s="11">
        <f t="shared" si="15"/>
        <v>0.055882352941176466</v>
      </c>
    </row>
    <row r="222" spans="2:5" ht="15">
      <c r="B222" s="27" t="s">
        <v>20</v>
      </c>
      <c r="C222" s="2">
        <v>54.5</v>
      </c>
      <c r="D222" s="2">
        <v>0.237</v>
      </c>
      <c r="E222" s="11">
        <f t="shared" si="15"/>
        <v>0.004348623853211009</v>
      </c>
    </row>
    <row r="223" spans="2:5" ht="15">
      <c r="B223" s="27" t="s">
        <v>130</v>
      </c>
      <c r="C223" s="2">
        <v>0.7</v>
      </c>
      <c r="D223" s="2">
        <v>0.006</v>
      </c>
      <c r="E223" s="11">
        <f t="shared" si="15"/>
        <v>0.008571428571428572</v>
      </c>
    </row>
    <row r="224" spans="2:5" ht="15">
      <c r="B224" s="45" t="s">
        <v>58</v>
      </c>
      <c r="C224" s="35">
        <f>SUM(C215:C223)</f>
        <v>258.79999999999995</v>
      </c>
      <c r="D224" s="35">
        <f>SUM(D215:D223)</f>
        <v>1.6900000000000002</v>
      </c>
      <c r="E224" s="36">
        <f>D224/C224</f>
        <v>0.00653013910355487</v>
      </c>
    </row>
    <row r="225" spans="2:5" ht="15">
      <c r="B225" s="121" t="s">
        <v>93</v>
      </c>
      <c r="C225" s="122"/>
      <c r="D225" s="122"/>
      <c r="E225" s="123"/>
    </row>
    <row r="226" spans="2:5" ht="15">
      <c r="B226" s="27" t="s">
        <v>51</v>
      </c>
      <c r="C226" s="2">
        <v>10</v>
      </c>
      <c r="D226" s="2">
        <v>0</v>
      </c>
      <c r="E226" s="11">
        <f t="shared" si="15"/>
        <v>0</v>
      </c>
    </row>
    <row r="227" spans="2:5" ht="24">
      <c r="B227" s="22" t="s">
        <v>52</v>
      </c>
      <c r="C227" s="2">
        <v>6</v>
      </c>
      <c r="D227" s="2">
        <v>0</v>
      </c>
      <c r="E227" s="11">
        <f t="shared" si="15"/>
        <v>0</v>
      </c>
    </row>
    <row r="228" spans="2:5" ht="15">
      <c r="B228" s="27" t="s">
        <v>19</v>
      </c>
      <c r="C228" s="2">
        <v>24</v>
      </c>
      <c r="D228" s="2">
        <v>7.785</v>
      </c>
      <c r="E228" s="11">
        <f t="shared" si="15"/>
        <v>0.324375</v>
      </c>
    </row>
    <row r="229" spans="2:5" ht="15">
      <c r="B229" s="27" t="s">
        <v>22</v>
      </c>
      <c r="C229" s="2">
        <v>29.1</v>
      </c>
      <c r="D229" s="2">
        <v>1.738</v>
      </c>
      <c r="E229" s="11">
        <f t="shared" si="15"/>
        <v>0.05972508591065292</v>
      </c>
    </row>
    <row r="230" spans="2:5" ht="15">
      <c r="B230" s="27" t="s">
        <v>37</v>
      </c>
      <c r="C230" s="2">
        <v>31.6</v>
      </c>
      <c r="D230" s="2">
        <v>9.664</v>
      </c>
      <c r="E230" s="11">
        <f t="shared" si="15"/>
        <v>0.30582278481012654</v>
      </c>
    </row>
    <row r="231" spans="2:5" ht="15">
      <c r="B231" s="27" t="s">
        <v>48</v>
      </c>
      <c r="C231" s="2">
        <v>43.8</v>
      </c>
      <c r="D231" s="2">
        <v>14.714</v>
      </c>
      <c r="E231" s="11">
        <f t="shared" si="15"/>
        <v>0.33593607305936074</v>
      </c>
    </row>
    <row r="232" spans="2:5" ht="15">
      <c r="B232" s="27" t="s">
        <v>36</v>
      </c>
      <c r="C232" s="2">
        <v>14.4</v>
      </c>
      <c r="D232" s="2">
        <v>1.702</v>
      </c>
      <c r="E232" s="11">
        <f t="shared" si="15"/>
        <v>0.11819444444444444</v>
      </c>
    </row>
    <row r="233" spans="2:5" ht="15">
      <c r="B233" s="27" t="s">
        <v>20</v>
      </c>
      <c r="C233" s="2">
        <v>34</v>
      </c>
      <c r="D233" s="2">
        <v>8.362</v>
      </c>
      <c r="E233" s="11">
        <f t="shared" si="15"/>
        <v>0.24594117647058825</v>
      </c>
    </row>
    <row r="234" spans="2:5" ht="15">
      <c r="B234" s="27" t="s">
        <v>131</v>
      </c>
      <c r="C234" s="2">
        <v>29.7</v>
      </c>
      <c r="D234" s="2">
        <v>0</v>
      </c>
      <c r="E234" s="11">
        <f t="shared" si="15"/>
        <v>0</v>
      </c>
    </row>
    <row r="235" spans="2:5" ht="15">
      <c r="B235" s="45" t="s">
        <v>58</v>
      </c>
      <c r="C235" s="35">
        <f>SUM(C226:C234)</f>
        <v>222.6</v>
      </c>
      <c r="D235" s="35">
        <f>SUM(D226:D234)</f>
        <v>43.964999999999996</v>
      </c>
      <c r="E235" s="36">
        <f>D235/C235</f>
        <v>0.19750673854447437</v>
      </c>
    </row>
    <row r="236" spans="2:5" ht="15">
      <c r="B236" s="121" t="s">
        <v>94</v>
      </c>
      <c r="C236" s="122"/>
      <c r="D236" s="122"/>
      <c r="E236" s="123"/>
    </row>
    <row r="237" spans="2:5" ht="15">
      <c r="B237" s="27" t="s">
        <v>50</v>
      </c>
      <c r="C237" s="2">
        <v>3.6</v>
      </c>
      <c r="D237" s="2">
        <v>0</v>
      </c>
      <c r="E237" s="11">
        <f>D237/C237</f>
        <v>0</v>
      </c>
    </row>
    <row r="238" spans="2:5" ht="36.75">
      <c r="B238" s="28" t="s">
        <v>53</v>
      </c>
      <c r="C238" s="2">
        <v>1.5</v>
      </c>
      <c r="D238" s="2">
        <v>0</v>
      </c>
      <c r="E238" s="11">
        <f aca="true" t="shared" si="16" ref="E238:E247">D238/C238</f>
        <v>0</v>
      </c>
    </row>
    <row r="239" spans="2:5" ht="15">
      <c r="B239" s="27" t="s">
        <v>35</v>
      </c>
      <c r="C239" s="2">
        <v>1.15</v>
      </c>
      <c r="D239" s="2">
        <v>0</v>
      </c>
      <c r="E239" s="11">
        <f t="shared" si="16"/>
        <v>0</v>
      </c>
    </row>
    <row r="240" spans="2:5" ht="15">
      <c r="B240" s="27" t="s">
        <v>51</v>
      </c>
      <c r="C240" s="2">
        <v>11.2</v>
      </c>
      <c r="D240" s="2">
        <v>0</v>
      </c>
      <c r="E240" s="11">
        <f t="shared" si="16"/>
        <v>0</v>
      </c>
    </row>
    <row r="241" spans="2:5" ht="24">
      <c r="B241" s="22" t="s">
        <v>52</v>
      </c>
      <c r="C241" s="2">
        <v>9.3</v>
      </c>
      <c r="D241" s="2">
        <v>0</v>
      </c>
      <c r="E241" s="11">
        <f t="shared" si="16"/>
        <v>0</v>
      </c>
    </row>
    <row r="242" spans="2:5" ht="15">
      <c r="B242" s="27" t="s">
        <v>19</v>
      </c>
      <c r="C242" s="2">
        <v>14.3</v>
      </c>
      <c r="D242" s="2">
        <v>0</v>
      </c>
      <c r="E242" s="11">
        <f t="shared" si="16"/>
        <v>0</v>
      </c>
    </row>
    <row r="243" spans="2:5" ht="15">
      <c r="B243" s="27" t="s">
        <v>22</v>
      </c>
      <c r="C243" s="2">
        <v>5.3</v>
      </c>
      <c r="D243" s="2">
        <v>0</v>
      </c>
      <c r="E243" s="11">
        <f t="shared" si="16"/>
        <v>0</v>
      </c>
    </row>
    <row r="244" spans="2:5" ht="15">
      <c r="B244" s="27" t="s">
        <v>37</v>
      </c>
      <c r="C244" s="2">
        <v>0.9</v>
      </c>
      <c r="D244" s="2">
        <v>0</v>
      </c>
      <c r="E244" s="11">
        <f t="shared" si="16"/>
        <v>0</v>
      </c>
    </row>
    <row r="245" spans="2:5" ht="15">
      <c r="B245" s="27" t="s">
        <v>36</v>
      </c>
      <c r="C245" s="2">
        <v>10.7</v>
      </c>
      <c r="D245" s="2">
        <v>0</v>
      </c>
      <c r="E245" s="11">
        <f t="shared" si="16"/>
        <v>0</v>
      </c>
    </row>
    <row r="246" spans="2:5" ht="15">
      <c r="B246" s="27" t="s">
        <v>20</v>
      </c>
      <c r="C246" s="2">
        <v>15.3</v>
      </c>
      <c r="D246" s="2">
        <v>0</v>
      </c>
      <c r="E246" s="11">
        <f t="shared" si="16"/>
        <v>0</v>
      </c>
    </row>
    <row r="247" spans="2:5" ht="15">
      <c r="B247" s="27" t="s">
        <v>131</v>
      </c>
      <c r="C247" s="2">
        <v>1.42</v>
      </c>
      <c r="D247" s="2">
        <v>0</v>
      </c>
      <c r="E247" s="11">
        <f t="shared" si="16"/>
        <v>0</v>
      </c>
    </row>
    <row r="248" spans="2:5" ht="15">
      <c r="B248" s="45" t="s">
        <v>58</v>
      </c>
      <c r="C248" s="35">
        <f>SUM(C237:C247)</f>
        <v>74.66999999999999</v>
      </c>
      <c r="D248" s="35">
        <f>SUM(D237:D247)</f>
        <v>0</v>
      </c>
      <c r="E248" s="36">
        <f>D248/C248</f>
        <v>0</v>
      </c>
    </row>
    <row r="249" spans="2:5" ht="15">
      <c r="B249" s="121" t="s">
        <v>95</v>
      </c>
      <c r="C249" s="122"/>
      <c r="D249" s="122"/>
      <c r="E249" s="123"/>
    </row>
    <row r="250" spans="2:5" ht="15">
      <c r="B250" s="27" t="s">
        <v>51</v>
      </c>
      <c r="C250" s="2">
        <v>13.6</v>
      </c>
      <c r="D250" s="2">
        <v>0</v>
      </c>
      <c r="E250" s="11">
        <f>D250/C250</f>
        <v>0</v>
      </c>
    </row>
    <row r="251" spans="2:5" ht="24">
      <c r="B251" s="22" t="s">
        <v>52</v>
      </c>
      <c r="C251" s="2">
        <v>2.3</v>
      </c>
      <c r="D251" s="2">
        <v>0</v>
      </c>
      <c r="E251" s="11">
        <f aca="true" t="shared" si="17" ref="E251:E257">D251/C251</f>
        <v>0</v>
      </c>
    </row>
    <row r="252" spans="2:5" ht="15">
      <c r="B252" s="27" t="s">
        <v>19</v>
      </c>
      <c r="C252" s="2">
        <v>9.3</v>
      </c>
      <c r="D252" s="2">
        <v>2.144</v>
      </c>
      <c r="E252" s="11">
        <f t="shared" si="17"/>
        <v>0.23053763440860214</v>
      </c>
    </row>
    <row r="253" spans="2:5" ht="15">
      <c r="B253" s="27" t="s">
        <v>22</v>
      </c>
      <c r="C253" s="2">
        <v>12.1</v>
      </c>
      <c r="D253" s="2">
        <v>0</v>
      </c>
      <c r="E253" s="11">
        <f t="shared" si="17"/>
        <v>0</v>
      </c>
    </row>
    <row r="254" spans="2:5" ht="15">
      <c r="B254" s="27" t="s">
        <v>37</v>
      </c>
      <c r="C254" s="2">
        <v>34.3</v>
      </c>
      <c r="D254" s="2">
        <v>3.4560000000000004</v>
      </c>
      <c r="E254" s="11">
        <f t="shared" si="17"/>
        <v>0.10075801749271139</v>
      </c>
    </row>
    <row r="255" spans="2:5" ht="15">
      <c r="B255" s="27" t="s">
        <v>36</v>
      </c>
      <c r="C255" s="2">
        <v>5.7</v>
      </c>
      <c r="D255" s="2">
        <v>1.826</v>
      </c>
      <c r="E255" s="11">
        <f t="shared" si="17"/>
        <v>0.32035087719298244</v>
      </c>
    </row>
    <row r="256" spans="2:5" ht="15">
      <c r="B256" s="27" t="s">
        <v>20</v>
      </c>
      <c r="C256" s="2">
        <v>19</v>
      </c>
      <c r="D256" s="2">
        <v>0.794</v>
      </c>
      <c r="E256" s="11">
        <f t="shared" si="17"/>
        <v>0.04178947368421053</v>
      </c>
    </row>
    <row r="257" spans="2:5" ht="15">
      <c r="B257" s="27" t="s">
        <v>131</v>
      </c>
      <c r="C257" s="2">
        <v>1.2</v>
      </c>
      <c r="D257" s="2">
        <v>0.19400000000000003</v>
      </c>
      <c r="E257" s="11">
        <f t="shared" si="17"/>
        <v>0.1616666666666667</v>
      </c>
    </row>
    <row r="258" spans="2:5" ht="15">
      <c r="B258" s="45" t="s">
        <v>58</v>
      </c>
      <c r="C258" s="35">
        <f>SUM(C250:C257)</f>
        <v>97.5</v>
      </c>
      <c r="D258" s="35">
        <f>SUM(D250:D257)</f>
        <v>8.414000000000001</v>
      </c>
      <c r="E258" s="36">
        <f>D258/C258</f>
        <v>0.08629743589743591</v>
      </c>
    </row>
    <row r="259" spans="2:5" ht="15">
      <c r="B259" s="121" t="s">
        <v>96</v>
      </c>
      <c r="C259" s="122"/>
      <c r="D259" s="122"/>
      <c r="E259" s="123"/>
    </row>
    <row r="260" spans="2:5" ht="15">
      <c r="B260" s="27" t="s">
        <v>51</v>
      </c>
      <c r="C260" s="2">
        <v>18.7</v>
      </c>
      <c r="D260" s="2">
        <v>0</v>
      </c>
      <c r="E260" s="11">
        <f aca="true" t="shared" si="18" ref="E260:E267">D260/C260</f>
        <v>0</v>
      </c>
    </row>
    <row r="261" spans="2:5" ht="24">
      <c r="B261" s="22" t="s">
        <v>52</v>
      </c>
      <c r="C261" s="2">
        <v>4.3</v>
      </c>
      <c r="D261" s="2">
        <v>0</v>
      </c>
      <c r="E261" s="11">
        <f t="shared" si="18"/>
        <v>0</v>
      </c>
    </row>
    <row r="262" spans="2:5" ht="15">
      <c r="B262" s="27" t="s">
        <v>19</v>
      </c>
      <c r="C262" s="2">
        <v>1.6</v>
      </c>
      <c r="D262" s="2">
        <v>0</v>
      </c>
      <c r="E262" s="11">
        <f t="shared" si="18"/>
        <v>0</v>
      </c>
    </row>
    <row r="263" spans="2:5" ht="15">
      <c r="B263" s="27" t="s">
        <v>22</v>
      </c>
      <c r="C263" s="2">
        <v>6.4</v>
      </c>
      <c r="D263" s="2">
        <v>0</v>
      </c>
      <c r="E263" s="11">
        <f t="shared" si="18"/>
        <v>0</v>
      </c>
    </row>
    <row r="264" spans="2:5" ht="15">
      <c r="B264" s="27" t="s">
        <v>37</v>
      </c>
      <c r="C264" s="2">
        <v>0.9</v>
      </c>
      <c r="D264" s="2">
        <v>0</v>
      </c>
      <c r="E264" s="11">
        <f t="shared" si="18"/>
        <v>0</v>
      </c>
    </row>
    <row r="265" spans="2:5" ht="15">
      <c r="B265" s="27" t="s">
        <v>36</v>
      </c>
      <c r="C265" s="2">
        <v>1.7</v>
      </c>
      <c r="D265" s="2">
        <v>0</v>
      </c>
      <c r="E265" s="11">
        <f t="shared" si="18"/>
        <v>0</v>
      </c>
    </row>
    <row r="266" spans="2:5" ht="15">
      <c r="B266" s="27" t="s">
        <v>20</v>
      </c>
      <c r="C266" s="2">
        <v>8.4</v>
      </c>
      <c r="D266" s="2">
        <v>0</v>
      </c>
      <c r="E266" s="11">
        <f t="shared" si="18"/>
        <v>0</v>
      </c>
    </row>
    <row r="267" spans="2:5" ht="15">
      <c r="B267" s="27" t="s">
        <v>131</v>
      </c>
      <c r="C267" s="2">
        <v>1.4</v>
      </c>
      <c r="D267" s="2">
        <v>0</v>
      </c>
      <c r="E267" s="11">
        <f t="shared" si="18"/>
        <v>0</v>
      </c>
    </row>
    <row r="268" spans="2:5" ht="15">
      <c r="B268" s="45" t="s">
        <v>58</v>
      </c>
      <c r="C268" s="35">
        <f>SUM(C260:C267)</f>
        <v>43.4</v>
      </c>
      <c r="D268" s="35">
        <f>SUM(D260:D267)</f>
        <v>0</v>
      </c>
      <c r="E268" s="36">
        <f>D268/C268</f>
        <v>0</v>
      </c>
    </row>
    <row r="269" spans="2:5" ht="15">
      <c r="B269" s="121" t="s">
        <v>97</v>
      </c>
      <c r="C269" s="122"/>
      <c r="D269" s="122"/>
      <c r="E269" s="123"/>
    </row>
    <row r="270" spans="2:5" ht="15">
      <c r="B270" s="27" t="s">
        <v>51</v>
      </c>
      <c r="C270" s="2">
        <v>12.3</v>
      </c>
      <c r="D270" s="2">
        <v>0</v>
      </c>
      <c r="E270" s="11">
        <f>D270/C270</f>
        <v>0</v>
      </c>
    </row>
    <row r="271" spans="2:5" ht="24">
      <c r="B271" s="22" t="s">
        <v>52</v>
      </c>
      <c r="C271" s="2">
        <v>4.5</v>
      </c>
      <c r="D271" s="2">
        <v>0</v>
      </c>
      <c r="E271" s="11">
        <f aca="true" t="shared" si="19" ref="E271:E276">D271/C271</f>
        <v>0</v>
      </c>
    </row>
    <row r="272" spans="2:5" ht="15">
      <c r="B272" s="27" t="s">
        <v>19</v>
      </c>
      <c r="C272" s="2">
        <v>5.8</v>
      </c>
      <c r="D272" s="2">
        <v>0</v>
      </c>
      <c r="E272" s="11">
        <f t="shared" si="19"/>
        <v>0</v>
      </c>
    </row>
    <row r="273" spans="2:5" ht="15">
      <c r="B273" s="27" t="s">
        <v>22</v>
      </c>
      <c r="C273" s="2">
        <v>14.3</v>
      </c>
      <c r="D273" s="2">
        <v>0</v>
      </c>
      <c r="E273" s="11">
        <f t="shared" si="19"/>
        <v>0</v>
      </c>
    </row>
    <row r="274" spans="2:5" ht="15">
      <c r="B274" s="27" t="s">
        <v>36</v>
      </c>
      <c r="C274" s="2">
        <v>1</v>
      </c>
      <c r="D274" s="2">
        <v>0</v>
      </c>
      <c r="E274" s="11">
        <f t="shared" si="19"/>
        <v>0</v>
      </c>
    </row>
    <row r="275" spans="2:5" ht="15">
      <c r="B275" s="27" t="s">
        <v>20</v>
      </c>
      <c r="C275" s="2">
        <v>10.3</v>
      </c>
      <c r="D275" s="2">
        <v>0</v>
      </c>
      <c r="E275" s="11">
        <f t="shared" si="19"/>
        <v>0</v>
      </c>
    </row>
    <row r="276" spans="2:5" ht="15">
      <c r="B276" s="27" t="s">
        <v>131</v>
      </c>
      <c r="C276" s="2">
        <v>0.92</v>
      </c>
      <c r="D276" s="2">
        <v>0</v>
      </c>
      <c r="E276" s="11">
        <f t="shared" si="19"/>
        <v>0</v>
      </c>
    </row>
    <row r="277" spans="2:5" ht="15">
      <c r="B277" s="45" t="s">
        <v>58</v>
      </c>
      <c r="C277" s="35">
        <f>SUM(C270:C276)</f>
        <v>49.120000000000005</v>
      </c>
      <c r="D277" s="35">
        <f>SUM(D270:D276)</f>
        <v>0</v>
      </c>
      <c r="E277" s="36">
        <f>D277/C277</f>
        <v>0</v>
      </c>
    </row>
    <row r="278" spans="2:5" ht="15">
      <c r="B278" s="121" t="s">
        <v>98</v>
      </c>
      <c r="C278" s="122"/>
      <c r="D278" s="122"/>
      <c r="E278" s="123"/>
    </row>
    <row r="279" spans="2:5" ht="15">
      <c r="B279" s="27" t="s">
        <v>51</v>
      </c>
      <c r="C279" s="2">
        <v>12.5</v>
      </c>
      <c r="D279" s="2">
        <v>0</v>
      </c>
      <c r="E279" s="11">
        <f>D279/C279</f>
        <v>0</v>
      </c>
    </row>
    <row r="280" spans="2:5" ht="24">
      <c r="B280" s="22" t="s">
        <v>52</v>
      </c>
      <c r="C280" s="2">
        <v>0.1</v>
      </c>
      <c r="D280" s="2">
        <v>0</v>
      </c>
      <c r="E280" s="11">
        <f aca="true" t="shared" si="20" ref="E280:E285">D280/C280</f>
        <v>0</v>
      </c>
    </row>
    <row r="281" spans="2:5" ht="15">
      <c r="B281" s="27" t="s">
        <v>19</v>
      </c>
      <c r="C281" s="2">
        <v>2.2</v>
      </c>
      <c r="D281" s="2">
        <v>0.446</v>
      </c>
      <c r="E281" s="11">
        <f t="shared" si="20"/>
        <v>0.20272727272727273</v>
      </c>
    </row>
    <row r="282" spans="2:5" ht="15">
      <c r="B282" s="27" t="s">
        <v>22</v>
      </c>
      <c r="C282" s="2">
        <v>3.5</v>
      </c>
      <c r="D282" s="2">
        <v>0.04</v>
      </c>
      <c r="E282" s="11">
        <f t="shared" si="20"/>
        <v>0.011428571428571429</v>
      </c>
    </row>
    <row r="283" spans="2:5" ht="15">
      <c r="B283" s="27" t="s">
        <v>37</v>
      </c>
      <c r="C283" s="2">
        <v>2.5</v>
      </c>
      <c r="D283" s="2">
        <v>0.25699999999999995</v>
      </c>
      <c r="E283" s="11">
        <f t="shared" si="20"/>
        <v>0.10279999999999997</v>
      </c>
    </row>
    <row r="284" spans="2:5" ht="15">
      <c r="B284" s="27" t="s">
        <v>36</v>
      </c>
      <c r="C284" s="2">
        <v>0.5</v>
      </c>
      <c r="D284" s="2">
        <v>0.039</v>
      </c>
      <c r="E284" s="11">
        <f t="shared" si="20"/>
        <v>0.078</v>
      </c>
    </row>
    <row r="285" spans="2:5" ht="15">
      <c r="B285" s="27" t="s">
        <v>20</v>
      </c>
      <c r="C285" s="2">
        <v>3.95</v>
      </c>
      <c r="D285" s="2">
        <v>0.222</v>
      </c>
      <c r="E285" s="11">
        <f t="shared" si="20"/>
        <v>0.05620253164556962</v>
      </c>
    </row>
    <row r="286" spans="2:5" ht="15">
      <c r="B286" s="45" t="s">
        <v>58</v>
      </c>
      <c r="C286" s="35">
        <f>SUM(C279:C285)</f>
        <v>25.25</v>
      </c>
      <c r="D286" s="35">
        <f>SUM(D279:D285)</f>
        <v>1.004</v>
      </c>
      <c r="E286" s="36">
        <f>D286/C286</f>
        <v>0.03976237623762376</v>
      </c>
    </row>
    <row r="287" spans="2:5" ht="15">
      <c r="B287" s="121" t="s">
        <v>99</v>
      </c>
      <c r="C287" s="122"/>
      <c r="D287" s="122"/>
      <c r="E287" s="123"/>
    </row>
    <row r="288" spans="2:5" ht="15">
      <c r="B288" s="27" t="s">
        <v>51</v>
      </c>
      <c r="C288" s="2">
        <v>26.4</v>
      </c>
      <c r="D288" s="2">
        <v>0</v>
      </c>
      <c r="E288" s="11">
        <f>D288/C288</f>
        <v>0</v>
      </c>
    </row>
    <row r="289" spans="2:5" ht="24">
      <c r="B289" s="22" t="s">
        <v>52</v>
      </c>
      <c r="C289" s="2">
        <v>19.5</v>
      </c>
      <c r="D289" s="2">
        <v>0</v>
      </c>
      <c r="E289" s="11">
        <f aca="true" t="shared" si="21" ref="E289:E295">D289/C289</f>
        <v>0</v>
      </c>
    </row>
    <row r="290" spans="2:5" ht="15">
      <c r="B290" s="27" t="s">
        <v>19</v>
      </c>
      <c r="C290" s="2">
        <v>2.4</v>
      </c>
      <c r="D290" s="2">
        <v>0.083</v>
      </c>
      <c r="E290" s="11">
        <f>D290/C290</f>
        <v>0.034583333333333334</v>
      </c>
    </row>
    <row r="291" spans="2:5" ht="15">
      <c r="B291" s="27" t="s">
        <v>22</v>
      </c>
      <c r="C291" s="2">
        <v>2.5</v>
      </c>
      <c r="D291" s="2">
        <v>0.047</v>
      </c>
      <c r="E291" s="11">
        <f>D291/C291</f>
        <v>0.0188</v>
      </c>
    </row>
    <row r="292" spans="2:5" ht="15">
      <c r="B292" s="27" t="s">
        <v>37</v>
      </c>
      <c r="C292" s="2">
        <v>4.5</v>
      </c>
      <c r="D292" s="2">
        <v>0.152</v>
      </c>
      <c r="E292" s="11">
        <f t="shared" si="21"/>
        <v>0.033777777777777775</v>
      </c>
    </row>
    <row r="293" spans="2:5" ht="15">
      <c r="B293" s="27" t="s">
        <v>36</v>
      </c>
      <c r="C293" s="2">
        <v>0.95</v>
      </c>
      <c r="D293" s="2">
        <v>0.082</v>
      </c>
      <c r="E293" s="11">
        <f t="shared" si="21"/>
        <v>0.08631578947368422</v>
      </c>
    </row>
    <row r="294" spans="2:5" ht="15">
      <c r="B294" s="27" t="s">
        <v>20</v>
      </c>
      <c r="C294" s="2">
        <v>9</v>
      </c>
      <c r="D294" s="2">
        <v>0.07</v>
      </c>
      <c r="E294" s="11">
        <f t="shared" si="21"/>
        <v>0.007777777777777778</v>
      </c>
    </row>
    <row r="295" spans="2:5" ht="15">
      <c r="B295" s="27" t="s">
        <v>131</v>
      </c>
      <c r="C295" s="2">
        <v>0.47</v>
      </c>
      <c r="D295" s="2">
        <v>0.002</v>
      </c>
      <c r="E295" s="11">
        <f t="shared" si="21"/>
        <v>0.00425531914893617</v>
      </c>
    </row>
    <row r="296" spans="2:5" ht="15">
      <c r="B296" s="45" t="s">
        <v>58</v>
      </c>
      <c r="C296" s="35">
        <f>SUM(C288:C295)</f>
        <v>65.72</v>
      </c>
      <c r="D296" s="35">
        <f>SUM(D288:D295)</f>
        <v>0.43600000000000005</v>
      </c>
      <c r="E296" s="36">
        <f>D296/C296</f>
        <v>0.006634205721241632</v>
      </c>
    </row>
    <row r="297" spans="2:5" ht="15">
      <c r="B297" s="121" t="s">
        <v>100</v>
      </c>
      <c r="C297" s="122"/>
      <c r="D297" s="122"/>
      <c r="E297" s="123"/>
    </row>
    <row r="298" spans="2:5" ht="15">
      <c r="B298" s="27" t="s">
        <v>34</v>
      </c>
      <c r="C298" s="2">
        <v>40</v>
      </c>
      <c r="D298" s="2">
        <v>6.243</v>
      </c>
      <c r="E298" s="11">
        <f>D298/C298</f>
        <v>0.15607500000000002</v>
      </c>
    </row>
    <row r="299" spans="2:5" ht="15">
      <c r="B299" s="121" t="s">
        <v>106</v>
      </c>
      <c r="C299" s="122"/>
      <c r="D299" s="122"/>
      <c r="E299" s="123"/>
    </row>
    <row r="300" spans="2:5" ht="15">
      <c r="B300" s="27" t="s">
        <v>34</v>
      </c>
      <c r="C300" s="2">
        <v>10</v>
      </c>
      <c r="D300" s="2">
        <v>0</v>
      </c>
      <c r="E300" s="11">
        <f>D300/C300</f>
        <v>0</v>
      </c>
    </row>
    <row r="301" spans="2:5" ht="36.75">
      <c r="B301" s="48" t="s">
        <v>62</v>
      </c>
      <c r="C301" s="35">
        <f>C300+C296+C286+C277+C268+C258+C248+C235+C224+C213+C203+C298</f>
        <v>3093.26</v>
      </c>
      <c r="D301" s="35">
        <f>D300+D296+D286+D277+D268+D258+D248+D235+D224+D213+D203+D298</f>
        <v>130.48899999999998</v>
      </c>
      <c r="E301" s="36">
        <f>D301/C301</f>
        <v>0.04218494403962162</v>
      </c>
    </row>
    <row r="302" spans="2:5" ht="15" customHeight="1">
      <c r="B302" s="135" t="s">
        <v>70</v>
      </c>
      <c r="C302" s="136"/>
      <c r="D302" s="136"/>
      <c r="E302" s="137"/>
    </row>
    <row r="303" spans="2:5" ht="15">
      <c r="B303" s="29" t="s">
        <v>50</v>
      </c>
      <c r="C303" s="53">
        <v>0.7</v>
      </c>
      <c r="D303" s="53">
        <v>0</v>
      </c>
      <c r="E303" s="54">
        <f>D303/C303</f>
        <v>0</v>
      </c>
    </row>
    <row r="304" spans="2:5" ht="15">
      <c r="B304" s="29" t="s">
        <v>46</v>
      </c>
      <c r="C304" s="53">
        <v>250</v>
      </c>
      <c r="D304" s="53">
        <v>0.007</v>
      </c>
      <c r="E304" s="54">
        <f aca="true" t="shared" si="22" ref="E304:E312">D304/C304</f>
        <v>2.8E-05</v>
      </c>
    </row>
    <row r="305" spans="2:5" ht="24.75">
      <c r="B305" s="29" t="s">
        <v>52</v>
      </c>
      <c r="C305" s="53">
        <v>450</v>
      </c>
      <c r="D305" s="53">
        <v>203.819</v>
      </c>
      <c r="E305" s="54">
        <f t="shared" si="22"/>
        <v>0.45293111111111106</v>
      </c>
    </row>
    <row r="306" spans="2:5" ht="24.75">
      <c r="B306" s="29" t="s">
        <v>37</v>
      </c>
      <c r="C306" s="53">
        <v>14</v>
      </c>
      <c r="D306" s="53">
        <v>0.992</v>
      </c>
      <c r="E306" s="54">
        <f t="shared" si="22"/>
        <v>0.07085714285714285</v>
      </c>
    </row>
    <row r="307" spans="2:5" ht="15">
      <c r="B307" s="29" t="s">
        <v>22</v>
      </c>
      <c r="C307" s="53">
        <v>13</v>
      </c>
      <c r="D307" s="53">
        <v>0</v>
      </c>
      <c r="E307" s="54">
        <f t="shared" si="22"/>
        <v>0</v>
      </c>
    </row>
    <row r="308" spans="2:5" ht="24.75">
      <c r="B308" s="29" t="s">
        <v>20</v>
      </c>
      <c r="C308" s="53">
        <v>20</v>
      </c>
      <c r="D308" s="53">
        <v>0.015</v>
      </c>
      <c r="E308" s="54">
        <f t="shared" si="22"/>
        <v>0.00075</v>
      </c>
    </row>
    <row r="309" spans="2:5" ht="24.75">
      <c r="B309" s="29" t="s">
        <v>40</v>
      </c>
      <c r="C309" s="53">
        <v>11</v>
      </c>
      <c r="D309" s="53">
        <v>0</v>
      </c>
      <c r="E309" s="54">
        <f t="shared" si="22"/>
        <v>0</v>
      </c>
    </row>
    <row r="310" spans="2:5" ht="15">
      <c r="B310" s="29" t="s">
        <v>19</v>
      </c>
      <c r="C310" s="53">
        <v>6</v>
      </c>
      <c r="D310" s="53">
        <v>0.045</v>
      </c>
      <c r="E310" s="54">
        <f t="shared" si="22"/>
        <v>0.0075</v>
      </c>
    </row>
    <row r="311" spans="2:5" ht="15">
      <c r="B311" s="29" t="s">
        <v>36</v>
      </c>
      <c r="C311" s="53">
        <v>20</v>
      </c>
      <c r="D311" s="53">
        <v>1.463</v>
      </c>
      <c r="E311" s="54">
        <f t="shared" si="22"/>
        <v>0.07315</v>
      </c>
    </row>
    <row r="312" spans="2:5" ht="24.75">
      <c r="B312" s="29" t="s">
        <v>113</v>
      </c>
      <c r="C312" s="53">
        <v>2</v>
      </c>
      <c r="D312" s="53">
        <v>0</v>
      </c>
      <c r="E312" s="54">
        <f t="shared" si="22"/>
        <v>0</v>
      </c>
    </row>
    <row r="313" spans="2:5" ht="15">
      <c r="B313" s="51" t="s">
        <v>58</v>
      </c>
      <c r="C313" s="35">
        <f>SUM(C303:C312)</f>
        <v>786.7</v>
      </c>
      <c r="D313" s="35">
        <f>SUM(D303:D312)</f>
        <v>206.34099999999995</v>
      </c>
      <c r="E313" s="55">
        <f>D313/C313</f>
        <v>0.2622867675098512</v>
      </c>
    </row>
    <row r="314" spans="2:5" ht="15" customHeight="1">
      <c r="B314" s="135" t="s">
        <v>71</v>
      </c>
      <c r="C314" s="138"/>
      <c r="D314" s="138"/>
      <c r="E314" s="139"/>
    </row>
    <row r="315" spans="2:5" ht="15">
      <c r="B315" s="29" t="s">
        <v>46</v>
      </c>
      <c r="C315" s="2">
        <v>5.95</v>
      </c>
      <c r="D315" s="2">
        <v>0.004</v>
      </c>
      <c r="E315" s="54">
        <f>D315/C315</f>
        <v>0.0006722689075630252</v>
      </c>
    </row>
    <row r="316" spans="2:5" ht="60">
      <c r="B316" s="17" t="s">
        <v>72</v>
      </c>
      <c r="C316" s="2">
        <v>199.95</v>
      </c>
      <c r="D316" s="2">
        <v>90.852</v>
      </c>
      <c r="E316" s="63">
        <f aca="true" t="shared" si="23" ref="E316:E329">D316/C316</f>
        <v>0.45437359339834965</v>
      </c>
    </row>
    <row r="317" spans="2:5" ht="24.75">
      <c r="B317" s="29" t="s">
        <v>37</v>
      </c>
      <c r="C317" s="2">
        <v>273.8</v>
      </c>
      <c r="D317" s="2">
        <v>143.357</v>
      </c>
      <c r="E317" s="54">
        <f t="shared" si="23"/>
        <v>0.5235829072315559</v>
      </c>
    </row>
    <row r="318" spans="2:5" ht="15">
      <c r="B318" s="29" t="s">
        <v>22</v>
      </c>
      <c r="C318" s="2">
        <v>77.8</v>
      </c>
      <c r="D318" s="2">
        <v>5.148</v>
      </c>
      <c r="E318" s="54">
        <f t="shared" si="23"/>
        <v>0.06616966580976863</v>
      </c>
    </row>
    <row r="319" spans="2:5" ht="15">
      <c r="B319" s="29" t="s">
        <v>16</v>
      </c>
      <c r="C319" s="2">
        <v>4.98</v>
      </c>
      <c r="D319" s="2">
        <v>0</v>
      </c>
      <c r="E319" s="54">
        <f t="shared" si="23"/>
        <v>0</v>
      </c>
    </row>
    <row r="320" spans="2:5" ht="24.75">
      <c r="B320" s="29" t="s">
        <v>75</v>
      </c>
      <c r="C320" s="2">
        <v>165.5</v>
      </c>
      <c r="D320" s="2">
        <v>16.267</v>
      </c>
      <c r="E320" s="54">
        <f t="shared" si="23"/>
        <v>0.09829003021148036</v>
      </c>
    </row>
    <row r="321" spans="2:5" ht="15">
      <c r="B321" s="29" t="s">
        <v>48</v>
      </c>
      <c r="C321" s="2">
        <v>4.95</v>
      </c>
      <c r="D321" s="2">
        <v>0.155</v>
      </c>
      <c r="E321" s="54">
        <f t="shared" si="23"/>
        <v>0.031313131313131314</v>
      </c>
    </row>
    <row r="322" spans="2:5" ht="15">
      <c r="B322" s="29" t="s">
        <v>49</v>
      </c>
      <c r="C322" s="2">
        <v>17.95</v>
      </c>
      <c r="D322" s="2">
        <v>3.344</v>
      </c>
      <c r="E322" s="54">
        <f t="shared" si="23"/>
        <v>0.18629526462395543</v>
      </c>
    </row>
    <row r="323" spans="2:5" ht="15">
      <c r="B323" s="29" t="s">
        <v>146</v>
      </c>
      <c r="C323" s="2">
        <v>4.98</v>
      </c>
      <c r="D323" s="2">
        <v>0</v>
      </c>
      <c r="E323" s="54">
        <f t="shared" si="23"/>
        <v>0</v>
      </c>
    </row>
    <row r="324" spans="2:5" ht="24.75">
      <c r="B324" s="29" t="s">
        <v>20</v>
      </c>
      <c r="C324" s="2">
        <v>85.8</v>
      </c>
      <c r="D324" s="2">
        <v>5.493</v>
      </c>
      <c r="E324" s="54">
        <f t="shared" si="23"/>
        <v>0.06402097902097903</v>
      </c>
    </row>
    <row r="325" spans="2:5" ht="15">
      <c r="B325" s="29" t="s">
        <v>78</v>
      </c>
      <c r="C325" s="2">
        <v>75.7</v>
      </c>
      <c r="D325" s="2">
        <v>11.182</v>
      </c>
      <c r="E325" s="54">
        <f t="shared" si="23"/>
        <v>0.14771466314398943</v>
      </c>
    </row>
    <row r="326" spans="2:5" ht="24.75">
      <c r="B326" s="29" t="s">
        <v>40</v>
      </c>
      <c r="C326" s="2">
        <v>119.9</v>
      </c>
      <c r="D326" s="2">
        <v>0.43</v>
      </c>
      <c r="E326" s="54">
        <f t="shared" si="23"/>
        <v>0.003586321934945788</v>
      </c>
    </row>
    <row r="327" spans="2:5" ht="15">
      <c r="B327" s="29" t="s">
        <v>19</v>
      </c>
      <c r="C327" s="2">
        <v>49.8</v>
      </c>
      <c r="D327" s="2">
        <v>11.843</v>
      </c>
      <c r="E327" s="54">
        <f t="shared" si="23"/>
        <v>0.23781124497991968</v>
      </c>
    </row>
    <row r="328" spans="2:5" ht="15">
      <c r="B328" s="29" t="s">
        <v>36</v>
      </c>
      <c r="C328" s="2">
        <v>4.95</v>
      </c>
      <c r="D328" s="2">
        <v>0.372</v>
      </c>
      <c r="E328" s="54">
        <f t="shared" si="23"/>
        <v>0.07515151515151515</v>
      </c>
    </row>
    <row r="329" spans="2:5" ht="15">
      <c r="B329" s="29" t="s">
        <v>131</v>
      </c>
      <c r="C329" s="2">
        <v>6.89</v>
      </c>
      <c r="D329" s="2">
        <v>0.085</v>
      </c>
      <c r="E329" s="54">
        <f t="shared" si="23"/>
        <v>0.012336719883889697</v>
      </c>
    </row>
    <row r="330" spans="2:5" ht="15">
      <c r="B330" s="51" t="s">
        <v>58</v>
      </c>
      <c r="C330" s="35">
        <f>SUM(C315:C329)</f>
        <v>1098.9000000000003</v>
      </c>
      <c r="D330" s="35">
        <f>SUM(D315:D329)</f>
        <v>288.53200000000004</v>
      </c>
      <c r="E330" s="55">
        <f>D330/C330</f>
        <v>0.2625643825643825</v>
      </c>
    </row>
    <row r="331" spans="2:5" ht="15" customHeight="1">
      <c r="B331" s="135" t="s">
        <v>79</v>
      </c>
      <c r="C331" s="138"/>
      <c r="D331" s="138"/>
      <c r="E331" s="139"/>
    </row>
    <row r="332" spans="2:5" ht="24.75">
      <c r="B332" s="29" t="s">
        <v>37</v>
      </c>
      <c r="C332" s="2">
        <v>135</v>
      </c>
      <c r="D332" s="2">
        <v>19.656</v>
      </c>
      <c r="E332" s="54">
        <f>D332/C332</f>
        <v>0.14559999999999998</v>
      </c>
    </row>
    <row r="333" spans="2:5" ht="15">
      <c r="B333" s="29" t="s">
        <v>22</v>
      </c>
      <c r="C333" s="2">
        <v>68.25</v>
      </c>
      <c r="D333" s="2">
        <v>2.23</v>
      </c>
      <c r="E333" s="54">
        <f aca="true" t="shared" si="24" ref="E333:E342">D333/C333</f>
        <v>0.03267399267399267</v>
      </c>
    </row>
    <row r="334" spans="2:5" ht="15">
      <c r="B334" s="29" t="s">
        <v>74</v>
      </c>
      <c r="C334" s="2">
        <v>1</v>
      </c>
      <c r="D334" s="2">
        <v>0</v>
      </c>
      <c r="E334" s="54">
        <f t="shared" si="24"/>
        <v>0</v>
      </c>
    </row>
    <row r="335" spans="2:5" ht="15">
      <c r="B335" s="29" t="s">
        <v>16</v>
      </c>
      <c r="C335" s="2">
        <v>8.85</v>
      </c>
      <c r="D335" s="2">
        <v>0.09</v>
      </c>
      <c r="E335" s="54">
        <f t="shared" si="24"/>
        <v>0.010169491525423728</v>
      </c>
    </row>
    <row r="336" spans="2:5" ht="15">
      <c r="B336" s="29" t="s">
        <v>49</v>
      </c>
      <c r="C336" s="2">
        <v>4.99</v>
      </c>
      <c r="D336" s="2">
        <v>0.076</v>
      </c>
      <c r="E336" s="54">
        <f t="shared" si="24"/>
        <v>0.015230460921843686</v>
      </c>
    </row>
    <row r="337" spans="2:5" ht="15">
      <c r="B337" s="29" t="s">
        <v>17</v>
      </c>
      <c r="C337" s="2">
        <v>1</v>
      </c>
      <c r="D337" s="2">
        <v>0</v>
      </c>
      <c r="E337" s="54">
        <f t="shared" si="24"/>
        <v>0</v>
      </c>
    </row>
    <row r="338" spans="2:5" ht="24.75">
      <c r="B338" s="29" t="s">
        <v>20</v>
      </c>
      <c r="C338" s="2">
        <v>63.5</v>
      </c>
      <c r="D338" s="2">
        <v>0.502</v>
      </c>
      <c r="E338" s="54">
        <f t="shared" si="24"/>
        <v>0.007905511811023622</v>
      </c>
    </row>
    <row r="339" spans="2:5" ht="24.75">
      <c r="B339" s="29" t="s">
        <v>40</v>
      </c>
      <c r="C339" s="2">
        <v>19.95</v>
      </c>
      <c r="D339" s="2">
        <v>0</v>
      </c>
      <c r="E339" s="54">
        <f>D339/C339</f>
        <v>0</v>
      </c>
    </row>
    <row r="340" spans="2:5" ht="15">
      <c r="B340" s="29" t="s">
        <v>19</v>
      </c>
      <c r="C340" s="2">
        <v>52.8</v>
      </c>
      <c r="D340" s="2">
        <v>4.766</v>
      </c>
      <c r="E340" s="54">
        <f>D340/C340</f>
        <v>0.09026515151515152</v>
      </c>
    </row>
    <row r="341" spans="2:5" ht="15">
      <c r="B341" s="29" t="s">
        <v>36</v>
      </c>
      <c r="C341" s="2">
        <v>4.99</v>
      </c>
      <c r="D341" s="2">
        <v>0.03</v>
      </c>
      <c r="E341" s="54">
        <f>D341/C341</f>
        <v>0.006012024048096192</v>
      </c>
    </row>
    <row r="342" spans="2:5" ht="15">
      <c r="B342" s="29" t="s">
        <v>131</v>
      </c>
      <c r="C342" s="2">
        <v>2.97</v>
      </c>
      <c r="D342" s="2">
        <v>0</v>
      </c>
      <c r="E342" s="54">
        <f t="shared" si="24"/>
        <v>0</v>
      </c>
    </row>
    <row r="343" spans="2:5" ht="15">
      <c r="B343" s="51" t="s">
        <v>58</v>
      </c>
      <c r="C343" s="35">
        <f>SUM(C332:C342)</f>
        <v>363.30000000000007</v>
      </c>
      <c r="D343" s="35">
        <f>SUM(D332:D342)</f>
        <v>27.35</v>
      </c>
      <c r="E343" s="55">
        <f>D343/C343</f>
        <v>0.07528213597577758</v>
      </c>
    </row>
    <row r="344" spans="2:5" ht="15" customHeight="1">
      <c r="B344" s="135" t="s">
        <v>81</v>
      </c>
      <c r="C344" s="138"/>
      <c r="D344" s="138"/>
      <c r="E344" s="139"/>
    </row>
    <row r="345" spans="2:5" ht="24.75">
      <c r="B345" s="29" t="s">
        <v>37</v>
      </c>
      <c r="C345" s="2">
        <v>65.7</v>
      </c>
      <c r="D345" s="2">
        <v>7.296</v>
      </c>
      <c r="E345" s="54">
        <f aca="true" t="shared" si="25" ref="E345:E350">D345/C345</f>
        <v>0.11105022831050228</v>
      </c>
    </row>
    <row r="346" spans="2:5" ht="15">
      <c r="B346" s="29" t="s">
        <v>22</v>
      </c>
      <c r="C346" s="2">
        <v>13.85</v>
      </c>
      <c r="D346" s="2">
        <v>0.025</v>
      </c>
      <c r="E346" s="54">
        <f t="shared" si="25"/>
        <v>0.0018050541516245488</v>
      </c>
    </row>
    <row r="347" spans="2:5" ht="15">
      <c r="B347" s="29" t="s">
        <v>16</v>
      </c>
      <c r="C347" s="2">
        <v>11.95</v>
      </c>
      <c r="D347" s="2">
        <v>0.307</v>
      </c>
      <c r="E347" s="54">
        <f t="shared" si="25"/>
        <v>0.025690376569037658</v>
      </c>
    </row>
    <row r="348" spans="2:5" ht="15">
      <c r="B348" s="29" t="s">
        <v>49</v>
      </c>
      <c r="C348" s="2">
        <v>7.95</v>
      </c>
      <c r="D348" s="2">
        <v>0</v>
      </c>
      <c r="E348" s="54">
        <f t="shared" si="25"/>
        <v>0</v>
      </c>
    </row>
    <row r="349" spans="2:5" ht="24.75">
      <c r="B349" s="29" t="s">
        <v>20</v>
      </c>
      <c r="C349" s="2">
        <v>32.8</v>
      </c>
      <c r="D349" s="2">
        <v>0.11</v>
      </c>
      <c r="E349" s="54">
        <f t="shared" si="25"/>
        <v>0.0033536585365853662</v>
      </c>
    </row>
    <row r="350" spans="2:5" ht="24.75">
      <c r="B350" s="29" t="s">
        <v>40</v>
      </c>
      <c r="C350" s="2">
        <v>4.99</v>
      </c>
      <c r="D350" s="2">
        <v>0</v>
      </c>
      <c r="E350" s="54">
        <f t="shared" si="25"/>
        <v>0</v>
      </c>
    </row>
    <row r="351" spans="2:5" ht="15">
      <c r="B351" s="29" t="s">
        <v>19</v>
      </c>
      <c r="C351" s="2">
        <v>19.95</v>
      </c>
      <c r="D351" s="2">
        <v>1.983</v>
      </c>
      <c r="E351" s="54">
        <v>0</v>
      </c>
    </row>
    <row r="352" spans="2:5" ht="15">
      <c r="B352" s="29" t="s">
        <v>36</v>
      </c>
      <c r="C352" s="2">
        <v>4.99</v>
      </c>
      <c r="D352" s="2">
        <v>0</v>
      </c>
      <c r="E352" s="54">
        <v>0</v>
      </c>
    </row>
    <row r="353" spans="2:5" ht="15">
      <c r="B353" s="29" t="s">
        <v>131</v>
      </c>
      <c r="C353" s="2">
        <v>1.98</v>
      </c>
      <c r="D353" s="2">
        <v>0</v>
      </c>
      <c r="E353" s="54">
        <v>0</v>
      </c>
    </row>
    <row r="354" spans="2:5" ht="15">
      <c r="B354" s="51" t="s">
        <v>58</v>
      </c>
      <c r="C354" s="35">
        <f>SUM(C345:C353)</f>
        <v>164.16</v>
      </c>
      <c r="D354" s="35">
        <f>SUM(D345:D353)</f>
        <v>9.721000000000002</v>
      </c>
      <c r="E354" s="55">
        <f>D354/C354</f>
        <v>0.05921661793372321</v>
      </c>
    </row>
    <row r="355" spans="2:5" ht="15" customHeight="1">
      <c r="B355" s="135" t="s">
        <v>82</v>
      </c>
      <c r="C355" s="138"/>
      <c r="D355" s="138"/>
      <c r="E355" s="139"/>
    </row>
    <row r="356" spans="2:5" ht="60.75">
      <c r="B356" s="29" t="s">
        <v>72</v>
      </c>
      <c r="C356" s="2">
        <v>4.99</v>
      </c>
      <c r="D356" s="2">
        <v>0</v>
      </c>
      <c r="E356" s="54">
        <f aca="true" t="shared" si="26" ref="E356:E370">D356/C356</f>
        <v>0</v>
      </c>
    </row>
    <row r="357" spans="2:5" ht="24.75">
      <c r="B357" s="29" t="s">
        <v>37</v>
      </c>
      <c r="C357" s="2">
        <v>129.7</v>
      </c>
      <c r="D357" s="2">
        <v>0.7272</v>
      </c>
      <c r="E357" s="54">
        <f t="shared" si="26"/>
        <v>0.005606784888203547</v>
      </c>
    </row>
    <row r="358" spans="2:5" ht="15">
      <c r="B358" s="29" t="s">
        <v>22</v>
      </c>
      <c r="C358" s="2">
        <v>119.85</v>
      </c>
      <c r="D358" s="2">
        <v>0</v>
      </c>
      <c r="E358" s="54">
        <f t="shared" si="26"/>
        <v>0</v>
      </c>
    </row>
    <row r="359" spans="2:5" ht="15">
      <c r="B359" s="29" t="s">
        <v>38</v>
      </c>
      <c r="C359" s="2">
        <v>9.99</v>
      </c>
      <c r="D359" s="2">
        <v>0</v>
      </c>
      <c r="E359" s="54">
        <f t="shared" si="26"/>
        <v>0</v>
      </c>
    </row>
    <row r="360" spans="2:5" ht="15">
      <c r="B360" s="29" t="s">
        <v>16</v>
      </c>
      <c r="C360" s="2">
        <v>34.98</v>
      </c>
      <c r="D360" s="2">
        <v>0</v>
      </c>
      <c r="E360" s="54">
        <f t="shared" si="26"/>
        <v>0</v>
      </c>
    </row>
    <row r="361" spans="2:5" ht="15">
      <c r="B361" s="29" t="s">
        <v>48</v>
      </c>
      <c r="C361" s="2">
        <v>2.99</v>
      </c>
      <c r="D361" s="2">
        <v>0</v>
      </c>
      <c r="E361" s="54">
        <f t="shared" si="26"/>
        <v>0</v>
      </c>
    </row>
    <row r="362" spans="2:5" ht="15">
      <c r="B362" s="29" t="s">
        <v>49</v>
      </c>
      <c r="C362" s="2">
        <v>34.95</v>
      </c>
      <c r="D362" s="2">
        <v>0</v>
      </c>
      <c r="E362" s="54">
        <f t="shared" si="26"/>
        <v>0</v>
      </c>
    </row>
    <row r="363" spans="2:5" ht="15">
      <c r="B363" s="29" t="s">
        <v>146</v>
      </c>
      <c r="C363" s="2">
        <v>4.98</v>
      </c>
      <c r="D363" s="2">
        <v>0</v>
      </c>
      <c r="E363" s="54">
        <f t="shared" si="26"/>
        <v>0</v>
      </c>
    </row>
    <row r="364" spans="2:5" ht="15">
      <c r="B364" s="29" t="s">
        <v>76</v>
      </c>
      <c r="C364" s="2">
        <v>2.99</v>
      </c>
      <c r="D364" s="2">
        <v>0</v>
      </c>
      <c r="E364" s="54">
        <f t="shared" si="26"/>
        <v>0</v>
      </c>
    </row>
    <row r="365" spans="2:5" ht="15">
      <c r="B365" s="29" t="s">
        <v>77</v>
      </c>
      <c r="C365" s="2">
        <v>2.99</v>
      </c>
      <c r="D365" s="2">
        <v>0</v>
      </c>
      <c r="E365" s="54">
        <f t="shared" si="26"/>
        <v>0</v>
      </c>
    </row>
    <row r="366" spans="2:5" ht="24.75">
      <c r="B366" s="29" t="s">
        <v>39</v>
      </c>
      <c r="C366" s="2">
        <v>9.95</v>
      </c>
      <c r="D366" s="2">
        <v>0.0479</v>
      </c>
      <c r="E366" s="54">
        <f t="shared" si="26"/>
        <v>0.004814070351758794</v>
      </c>
    </row>
    <row r="367" spans="2:5" ht="15">
      <c r="B367" s="29" t="s">
        <v>112</v>
      </c>
      <c r="C367" s="2">
        <v>209.8</v>
      </c>
      <c r="D367" s="2">
        <v>0.1845</v>
      </c>
      <c r="E367" s="54">
        <f t="shared" si="26"/>
        <v>0.0008794089609151573</v>
      </c>
    </row>
    <row r="368" spans="2:5" ht="24.75">
      <c r="B368" s="29" t="s">
        <v>40</v>
      </c>
      <c r="C368" s="2">
        <v>14.98</v>
      </c>
      <c r="D368" s="2">
        <v>0</v>
      </c>
      <c r="E368" s="54">
        <f t="shared" si="26"/>
        <v>0</v>
      </c>
    </row>
    <row r="369" spans="2:5" ht="15">
      <c r="B369" s="29" t="s">
        <v>19</v>
      </c>
      <c r="C369" s="2">
        <v>49.95</v>
      </c>
      <c r="D369" s="2">
        <v>0.0357</v>
      </c>
      <c r="E369" s="54">
        <f t="shared" si="26"/>
        <v>0.0007147147147147147</v>
      </c>
    </row>
    <row r="370" spans="2:5" ht="15">
      <c r="B370" s="29" t="s">
        <v>36</v>
      </c>
      <c r="C370" s="2">
        <v>14.99</v>
      </c>
      <c r="D370" s="2">
        <v>0</v>
      </c>
      <c r="E370" s="54">
        <f t="shared" si="26"/>
        <v>0</v>
      </c>
    </row>
    <row r="371" spans="2:5" ht="15">
      <c r="B371" s="29" t="s">
        <v>131</v>
      </c>
      <c r="C371" s="2">
        <v>6.93</v>
      </c>
      <c r="D371" s="2">
        <v>0</v>
      </c>
      <c r="E371" s="54">
        <v>0</v>
      </c>
    </row>
    <row r="372" spans="2:5" ht="15">
      <c r="B372" s="51" t="s">
        <v>58</v>
      </c>
      <c r="C372" s="35">
        <f>SUM(C356:C371)</f>
        <v>655.0100000000001</v>
      </c>
      <c r="D372" s="35">
        <f>SUM(D356:D371)</f>
        <v>0.9952999999999999</v>
      </c>
      <c r="E372" s="55">
        <f>D372/C372</f>
        <v>0.0015195187859727327</v>
      </c>
    </row>
    <row r="373" spans="2:5" ht="15" customHeight="1">
      <c r="B373" s="135" t="s">
        <v>84</v>
      </c>
      <c r="C373" s="138"/>
      <c r="D373" s="138"/>
      <c r="E373" s="139"/>
    </row>
    <row r="374" spans="2:5" ht="24.75">
      <c r="B374" s="29" t="s">
        <v>73</v>
      </c>
      <c r="C374" s="2">
        <v>1</v>
      </c>
      <c r="D374" s="2">
        <v>0</v>
      </c>
      <c r="E374" s="54">
        <f aca="true" t="shared" si="27" ref="E374:E391">D374/C374</f>
        <v>0</v>
      </c>
    </row>
    <row r="375" spans="2:5" ht="24.75">
      <c r="B375" s="91" t="s">
        <v>37</v>
      </c>
      <c r="C375" s="87">
        <v>69.6</v>
      </c>
      <c r="D375" s="87">
        <v>49.819</v>
      </c>
      <c r="E375" s="92">
        <f t="shared" si="27"/>
        <v>0.7157902298850576</v>
      </c>
    </row>
    <row r="376" spans="2:5" ht="15">
      <c r="B376" s="29" t="s">
        <v>22</v>
      </c>
      <c r="C376" s="2">
        <v>39.7</v>
      </c>
      <c r="D376" s="2">
        <v>27.494</v>
      </c>
      <c r="E376" s="54">
        <f t="shared" si="27"/>
        <v>0.692544080604534</v>
      </c>
    </row>
    <row r="377" spans="2:5" ht="15">
      <c r="B377" s="91" t="s">
        <v>74</v>
      </c>
      <c r="C377" s="87">
        <v>4.99</v>
      </c>
      <c r="D377" s="87">
        <v>3.549</v>
      </c>
      <c r="E377" s="92">
        <f t="shared" si="27"/>
        <v>0.7112224448897795</v>
      </c>
    </row>
    <row r="378" spans="2:5" ht="15">
      <c r="B378" s="29" t="s">
        <v>16</v>
      </c>
      <c r="C378" s="2">
        <v>29.8</v>
      </c>
      <c r="D378" s="2">
        <v>19.257</v>
      </c>
      <c r="E378" s="54">
        <f t="shared" si="27"/>
        <v>0.6462080536912752</v>
      </c>
    </row>
    <row r="379" spans="2:5" ht="24.75">
      <c r="B379" s="29" t="s">
        <v>75</v>
      </c>
      <c r="C379" s="2">
        <v>4.99</v>
      </c>
      <c r="D379" s="2">
        <v>3.296</v>
      </c>
      <c r="E379" s="54">
        <f t="shared" si="27"/>
        <v>0.6605210420841683</v>
      </c>
    </row>
    <row r="380" spans="2:5" ht="15">
      <c r="B380" s="91" t="s">
        <v>48</v>
      </c>
      <c r="C380" s="87">
        <v>9.99</v>
      </c>
      <c r="D380" s="87">
        <v>8.259</v>
      </c>
      <c r="E380" s="92">
        <f t="shared" si="27"/>
        <v>0.8267267267267268</v>
      </c>
    </row>
    <row r="381" spans="2:5" ht="15">
      <c r="B381" s="29" t="s">
        <v>49</v>
      </c>
      <c r="C381" s="2">
        <v>19.8</v>
      </c>
      <c r="D381" s="2">
        <v>13.173</v>
      </c>
      <c r="E381" s="54">
        <f t="shared" si="27"/>
        <v>0.6653030303030303</v>
      </c>
    </row>
    <row r="382" spans="2:5" ht="15">
      <c r="B382" s="29" t="s">
        <v>17</v>
      </c>
      <c r="C382" s="2">
        <v>4.99</v>
      </c>
      <c r="D382" s="2">
        <v>0</v>
      </c>
      <c r="E382" s="54">
        <f t="shared" si="27"/>
        <v>0</v>
      </c>
    </row>
    <row r="383" spans="2:5" ht="15">
      <c r="B383" s="29" t="s">
        <v>80</v>
      </c>
      <c r="C383" s="2">
        <v>4.99</v>
      </c>
      <c r="D383" s="2">
        <v>0</v>
      </c>
      <c r="E383" s="54">
        <f t="shared" si="27"/>
        <v>0</v>
      </c>
    </row>
    <row r="384" spans="2:5" ht="15">
      <c r="B384" s="29" t="s">
        <v>146</v>
      </c>
      <c r="C384" s="2">
        <v>4.98</v>
      </c>
      <c r="D384" s="2">
        <v>0</v>
      </c>
      <c r="E384" s="54">
        <f t="shared" si="27"/>
        <v>0</v>
      </c>
    </row>
    <row r="385" spans="2:5" ht="15">
      <c r="B385" s="29" t="s">
        <v>76</v>
      </c>
      <c r="C385" s="2">
        <v>1</v>
      </c>
      <c r="D385" s="2">
        <v>0</v>
      </c>
      <c r="E385" s="54">
        <f t="shared" si="27"/>
        <v>0</v>
      </c>
    </row>
    <row r="386" spans="2:5" ht="15">
      <c r="B386" s="29" t="s">
        <v>77</v>
      </c>
      <c r="C386" s="2">
        <v>4.99</v>
      </c>
      <c r="D386" s="2">
        <v>0</v>
      </c>
      <c r="E386" s="54">
        <f t="shared" si="27"/>
        <v>0</v>
      </c>
    </row>
    <row r="387" spans="2:5" ht="15">
      <c r="B387" s="29" t="s">
        <v>83</v>
      </c>
      <c r="C387" s="2">
        <v>4.99</v>
      </c>
      <c r="D387" s="2">
        <v>0</v>
      </c>
      <c r="E387" s="54">
        <f t="shared" si="27"/>
        <v>0</v>
      </c>
    </row>
    <row r="388" spans="2:5" ht="24.75">
      <c r="B388" s="29" t="s">
        <v>39</v>
      </c>
      <c r="C388" s="2">
        <v>9.95</v>
      </c>
      <c r="D388" s="2">
        <v>6.924</v>
      </c>
      <c r="E388" s="54">
        <f t="shared" si="27"/>
        <v>0.6958793969849247</v>
      </c>
    </row>
    <row r="389" spans="2:5" ht="24.75">
      <c r="B389" s="29" t="s">
        <v>20</v>
      </c>
      <c r="C389" s="2">
        <v>39.85</v>
      </c>
      <c r="D389" s="2">
        <v>26.084</v>
      </c>
      <c r="E389" s="54">
        <f t="shared" si="27"/>
        <v>0.6545545796737766</v>
      </c>
    </row>
    <row r="390" spans="2:5" ht="15">
      <c r="B390" s="91" t="s">
        <v>78</v>
      </c>
      <c r="C390" s="87">
        <v>4.99</v>
      </c>
      <c r="D390" s="87">
        <v>3.77</v>
      </c>
      <c r="E390" s="92">
        <f t="shared" si="27"/>
        <v>0.7555110220440882</v>
      </c>
    </row>
    <row r="391" spans="2:5" ht="24.75">
      <c r="B391" s="29" t="s">
        <v>40</v>
      </c>
      <c r="C391" s="2">
        <v>19.99</v>
      </c>
      <c r="D391" s="2">
        <v>0</v>
      </c>
      <c r="E391" s="54">
        <f t="shared" si="27"/>
        <v>0</v>
      </c>
    </row>
    <row r="392" spans="2:5" ht="15">
      <c r="B392" s="29" t="s">
        <v>19</v>
      </c>
      <c r="C392" s="2">
        <v>19.9</v>
      </c>
      <c r="D392" s="2">
        <v>13.914</v>
      </c>
      <c r="E392" s="54">
        <v>0</v>
      </c>
    </row>
    <row r="393" spans="2:5" ht="15">
      <c r="B393" s="29" t="s">
        <v>36</v>
      </c>
      <c r="C393" s="2">
        <v>4.99</v>
      </c>
      <c r="D393" s="2">
        <v>3.163</v>
      </c>
      <c r="E393" s="54">
        <v>0</v>
      </c>
    </row>
    <row r="394" spans="2:5" ht="15">
      <c r="B394" s="29" t="s">
        <v>131</v>
      </c>
      <c r="C394" s="2">
        <v>3.96</v>
      </c>
      <c r="D394" s="2">
        <v>0</v>
      </c>
      <c r="E394" s="54">
        <v>0</v>
      </c>
    </row>
    <row r="395" spans="2:5" ht="15">
      <c r="B395" s="51" t="s">
        <v>58</v>
      </c>
      <c r="C395" s="35">
        <f>SUM(C374:C394)</f>
        <v>309.44</v>
      </c>
      <c r="D395" s="35">
        <f>SUM(D374:D394)</f>
        <v>178.70200000000003</v>
      </c>
      <c r="E395" s="55">
        <f>D395/C395</f>
        <v>0.5775012926577043</v>
      </c>
    </row>
    <row r="396" spans="2:5" ht="15" customHeight="1">
      <c r="B396" s="135" t="s">
        <v>85</v>
      </c>
      <c r="C396" s="138"/>
      <c r="D396" s="138"/>
      <c r="E396" s="139"/>
    </row>
    <row r="397" spans="2:5" ht="24.75">
      <c r="B397" s="29" t="s">
        <v>37</v>
      </c>
      <c r="C397" s="2">
        <v>104.65</v>
      </c>
      <c r="D397" s="2">
        <v>48.807</v>
      </c>
      <c r="E397" s="54">
        <f aca="true" t="shared" si="28" ref="E397:E411">D397/C397</f>
        <v>0.46638318203535595</v>
      </c>
    </row>
    <row r="398" spans="2:5" ht="15">
      <c r="B398" s="29" t="s">
        <v>22</v>
      </c>
      <c r="C398" s="2">
        <v>124.85</v>
      </c>
      <c r="D398" s="2">
        <v>4.323</v>
      </c>
      <c r="E398" s="54">
        <f t="shared" si="28"/>
        <v>0.03462555066079295</v>
      </c>
    </row>
    <row r="399" spans="2:5" ht="15">
      <c r="B399" s="29" t="s">
        <v>74</v>
      </c>
      <c r="C399" s="2">
        <v>4.99</v>
      </c>
      <c r="D399" s="2">
        <v>0.73</v>
      </c>
      <c r="E399" s="54">
        <f t="shared" si="28"/>
        <v>0.14629258517034066</v>
      </c>
    </row>
    <row r="400" spans="2:5" ht="15">
      <c r="B400" s="29" t="s">
        <v>16</v>
      </c>
      <c r="C400" s="2">
        <v>4.95</v>
      </c>
      <c r="D400" s="2">
        <v>0.064</v>
      </c>
      <c r="E400" s="54">
        <f t="shared" si="28"/>
        <v>0.01292929292929293</v>
      </c>
    </row>
    <row r="401" spans="2:5" ht="24.75">
      <c r="B401" s="29" t="s">
        <v>75</v>
      </c>
      <c r="C401" s="2">
        <v>23.85</v>
      </c>
      <c r="D401" s="2">
        <v>7.678</v>
      </c>
      <c r="E401" s="54">
        <f t="shared" si="28"/>
        <v>0.3219287211740042</v>
      </c>
    </row>
    <row r="402" spans="2:5" ht="15">
      <c r="B402" s="29" t="s">
        <v>48</v>
      </c>
      <c r="C402" s="2">
        <v>16.99</v>
      </c>
      <c r="D402" s="2">
        <v>2.171</v>
      </c>
      <c r="E402" s="54">
        <f t="shared" si="28"/>
        <v>0.127781047675103</v>
      </c>
    </row>
    <row r="403" spans="2:5" ht="15">
      <c r="B403" s="29" t="s">
        <v>49</v>
      </c>
      <c r="C403" s="2">
        <v>30.95</v>
      </c>
      <c r="D403" s="2">
        <v>4.818</v>
      </c>
      <c r="E403" s="54">
        <f t="shared" si="28"/>
        <v>0.155670436187399</v>
      </c>
    </row>
    <row r="404" spans="2:5" ht="15">
      <c r="B404" s="29" t="s">
        <v>41</v>
      </c>
      <c r="C404" s="2">
        <v>1</v>
      </c>
      <c r="D404" s="2">
        <v>0</v>
      </c>
      <c r="E404" s="54">
        <f t="shared" si="28"/>
        <v>0</v>
      </c>
    </row>
    <row r="405" spans="2:5" ht="15">
      <c r="B405" s="29" t="s">
        <v>77</v>
      </c>
      <c r="C405" s="2">
        <v>4.95</v>
      </c>
      <c r="D405" s="2">
        <v>1.11</v>
      </c>
      <c r="E405" s="54">
        <f t="shared" si="28"/>
        <v>0.22424242424242424</v>
      </c>
    </row>
    <row r="406" spans="2:5" ht="24.75">
      <c r="B406" s="29" t="s">
        <v>20</v>
      </c>
      <c r="C406" s="2">
        <v>38.85</v>
      </c>
      <c r="D406" s="2">
        <v>3.493</v>
      </c>
      <c r="E406" s="54">
        <f t="shared" si="28"/>
        <v>0.08990990990990991</v>
      </c>
    </row>
    <row r="407" spans="2:5" ht="15">
      <c r="B407" s="29" t="s">
        <v>78</v>
      </c>
      <c r="C407" s="2">
        <v>4.95</v>
      </c>
      <c r="D407" s="2">
        <v>0.748</v>
      </c>
      <c r="E407" s="54">
        <f t="shared" si="28"/>
        <v>0.1511111111111111</v>
      </c>
    </row>
    <row r="408" spans="2:5" ht="24.75">
      <c r="B408" s="29" t="s">
        <v>40</v>
      </c>
      <c r="C408" s="2">
        <v>9.95</v>
      </c>
      <c r="D408" s="2">
        <v>0</v>
      </c>
      <c r="E408" s="54">
        <f t="shared" si="28"/>
        <v>0</v>
      </c>
    </row>
    <row r="409" spans="2:5" ht="15">
      <c r="B409" s="29" t="s">
        <v>19</v>
      </c>
      <c r="C409" s="2">
        <v>39.85</v>
      </c>
      <c r="D409" s="2">
        <v>3.64</v>
      </c>
      <c r="E409" s="54">
        <f t="shared" si="28"/>
        <v>0.09134253450439146</v>
      </c>
    </row>
    <row r="410" spans="2:5" ht="15">
      <c r="B410" s="29" t="s">
        <v>36</v>
      </c>
      <c r="C410" s="2">
        <v>9.95</v>
      </c>
      <c r="D410" s="2">
        <v>1.963</v>
      </c>
      <c r="E410" s="54">
        <f t="shared" si="28"/>
        <v>0.19728643216080405</v>
      </c>
    </row>
    <row r="411" spans="2:5" ht="15">
      <c r="B411" s="29" t="s">
        <v>131</v>
      </c>
      <c r="C411" s="2">
        <v>5.94</v>
      </c>
      <c r="D411" s="2">
        <v>0.014</v>
      </c>
      <c r="E411" s="54">
        <f t="shared" si="28"/>
        <v>0.0023569023569023568</v>
      </c>
    </row>
    <row r="412" spans="2:5" ht="15">
      <c r="B412" s="51" t="s">
        <v>58</v>
      </c>
      <c r="C412" s="35">
        <f>SUM(C397:C411)</f>
        <v>426.67</v>
      </c>
      <c r="D412" s="35">
        <f>SUM(D397:D411)</f>
        <v>79.55899999999998</v>
      </c>
      <c r="E412" s="55">
        <f>D412/C412</f>
        <v>0.18646494949258205</v>
      </c>
    </row>
    <row r="413" spans="2:5" ht="15" customHeight="1">
      <c r="B413" s="135" t="s">
        <v>87</v>
      </c>
      <c r="C413" s="138"/>
      <c r="D413" s="138"/>
      <c r="E413" s="139"/>
    </row>
    <row r="414" spans="2:5" ht="15">
      <c r="B414" s="29" t="s">
        <v>86</v>
      </c>
      <c r="C414" s="53">
        <v>12.548</v>
      </c>
      <c r="D414" s="53">
        <v>0</v>
      </c>
      <c r="E414" s="54">
        <f>D414/C414</f>
        <v>0</v>
      </c>
    </row>
    <row r="415" spans="2:5" ht="15">
      <c r="B415" s="29" t="s">
        <v>22</v>
      </c>
      <c r="C415" s="53">
        <v>97.016</v>
      </c>
      <c r="D415" s="53">
        <v>0</v>
      </c>
      <c r="E415" s="54">
        <f aca="true" t="shared" si="29" ref="E415:E424">D415/C415</f>
        <v>0</v>
      </c>
    </row>
    <row r="416" spans="2:5" ht="15">
      <c r="B416" s="29" t="s">
        <v>38</v>
      </c>
      <c r="C416" s="53">
        <v>4.172</v>
      </c>
      <c r="D416" s="53">
        <v>0</v>
      </c>
      <c r="E416" s="54">
        <f t="shared" si="29"/>
        <v>0</v>
      </c>
    </row>
    <row r="417" spans="2:5" ht="15">
      <c r="B417" s="29" t="s">
        <v>74</v>
      </c>
      <c r="C417" s="53">
        <v>1.759</v>
      </c>
      <c r="D417" s="53">
        <v>0</v>
      </c>
      <c r="E417" s="54">
        <f t="shared" si="29"/>
        <v>0</v>
      </c>
    </row>
    <row r="418" spans="2:5" ht="15">
      <c r="B418" s="29" t="s">
        <v>16</v>
      </c>
      <c r="C418" s="53">
        <v>2.255</v>
      </c>
      <c r="D418" s="53">
        <v>0</v>
      </c>
      <c r="E418" s="54">
        <f t="shared" si="29"/>
        <v>0</v>
      </c>
    </row>
    <row r="419" spans="2:5" ht="24.75">
      <c r="B419" s="29" t="s">
        <v>75</v>
      </c>
      <c r="C419" s="53">
        <v>13.459</v>
      </c>
      <c r="D419" s="53">
        <v>0</v>
      </c>
      <c r="E419" s="54">
        <f t="shared" si="29"/>
        <v>0</v>
      </c>
    </row>
    <row r="420" spans="2:5" ht="15">
      <c r="B420" s="29" t="s">
        <v>48</v>
      </c>
      <c r="C420" s="53">
        <v>142.896</v>
      </c>
      <c r="D420" s="53">
        <v>0</v>
      </c>
      <c r="E420" s="54">
        <f t="shared" si="29"/>
        <v>0</v>
      </c>
    </row>
    <row r="421" spans="2:5" ht="15">
      <c r="B421" s="29" t="s">
        <v>49</v>
      </c>
      <c r="C421" s="2">
        <v>11.394</v>
      </c>
      <c r="D421" s="53">
        <v>0</v>
      </c>
      <c r="E421" s="54">
        <f t="shared" si="29"/>
        <v>0</v>
      </c>
    </row>
    <row r="422" spans="2:5" ht="24.75">
      <c r="B422" s="29" t="s">
        <v>20</v>
      </c>
      <c r="C422" s="2">
        <v>47.325</v>
      </c>
      <c r="D422" s="53">
        <v>0</v>
      </c>
      <c r="E422" s="54">
        <f t="shared" si="29"/>
        <v>0</v>
      </c>
    </row>
    <row r="423" spans="2:5" ht="15">
      <c r="B423" s="29" t="s">
        <v>78</v>
      </c>
      <c r="C423" s="2">
        <v>13.483</v>
      </c>
      <c r="D423" s="53">
        <v>0</v>
      </c>
      <c r="E423" s="54">
        <f t="shared" si="29"/>
        <v>0</v>
      </c>
    </row>
    <row r="424" spans="2:5" ht="15">
      <c r="B424" s="64" t="s">
        <v>36</v>
      </c>
      <c r="C424" s="2">
        <v>10.104</v>
      </c>
      <c r="D424" s="53">
        <v>0</v>
      </c>
      <c r="E424" s="54">
        <f t="shared" si="29"/>
        <v>0</v>
      </c>
    </row>
    <row r="425" spans="2:5" ht="15">
      <c r="B425" s="56" t="s">
        <v>58</v>
      </c>
      <c r="C425" s="35">
        <f>SUM(C414:C424)</f>
        <v>356.411</v>
      </c>
      <c r="D425" s="35">
        <f>SUM(D414:D424)</f>
        <v>0</v>
      </c>
      <c r="E425" s="55">
        <f>D425/C425</f>
        <v>0</v>
      </c>
    </row>
    <row r="426" spans="2:5" ht="15" customHeight="1">
      <c r="B426" s="135" t="s">
        <v>88</v>
      </c>
      <c r="C426" s="138"/>
      <c r="D426" s="138"/>
      <c r="E426" s="139"/>
    </row>
    <row r="427" spans="2:5" ht="15">
      <c r="B427" s="29" t="s">
        <v>86</v>
      </c>
      <c r="C427" s="2">
        <v>1.215</v>
      </c>
      <c r="D427" s="2">
        <v>0</v>
      </c>
      <c r="E427" s="54">
        <f>D427/C427</f>
        <v>0</v>
      </c>
    </row>
    <row r="428" spans="2:5" ht="15">
      <c r="B428" s="29" t="s">
        <v>22</v>
      </c>
      <c r="C428" s="2">
        <v>9.383</v>
      </c>
      <c r="D428" s="2">
        <v>0</v>
      </c>
      <c r="E428" s="54">
        <f aca="true" t="shared" si="30" ref="E428:E435">D428/C428</f>
        <v>0</v>
      </c>
    </row>
    <row r="429" spans="2:5" ht="24.75">
      <c r="B429" s="29" t="s">
        <v>75</v>
      </c>
      <c r="C429" s="2">
        <v>1.304</v>
      </c>
      <c r="D429" s="2">
        <v>0</v>
      </c>
      <c r="E429" s="54">
        <f t="shared" si="30"/>
        <v>0</v>
      </c>
    </row>
    <row r="430" spans="2:5" ht="15">
      <c r="B430" s="29" t="s">
        <v>48</v>
      </c>
      <c r="C430" s="2">
        <v>13.833</v>
      </c>
      <c r="D430" s="2">
        <v>0</v>
      </c>
      <c r="E430" s="54">
        <f t="shared" si="30"/>
        <v>0</v>
      </c>
    </row>
    <row r="431" spans="2:5" ht="15">
      <c r="B431" s="29" t="s">
        <v>49</v>
      </c>
      <c r="C431" s="2">
        <v>1.103</v>
      </c>
      <c r="D431" s="2">
        <v>0</v>
      </c>
      <c r="E431" s="54">
        <f t="shared" si="30"/>
        <v>0</v>
      </c>
    </row>
    <row r="432" spans="2:5" ht="24.75">
      <c r="B432" s="29" t="s">
        <v>20</v>
      </c>
      <c r="C432" s="2">
        <v>4.546</v>
      </c>
      <c r="D432" s="2">
        <v>0</v>
      </c>
      <c r="E432" s="54">
        <f t="shared" si="30"/>
        <v>0</v>
      </c>
    </row>
    <row r="433" spans="2:5" ht="15">
      <c r="B433" s="29" t="s">
        <v>78</v>
      </c>
      <c r="C433" s="2">
        <v>1.296</v>
      </c>
      <c r="D433" s="2">
        <v>0</v>
      </c>
      <c r="E433" s="54">
        <f t="shared" si="30"/>
        <v>0</v>
      </c>
    </row>
    <row r="434" spans="2:5" ht="15">
      <c r="B434" s="29" t="s">
        <v>36</v>
      </c>
      <c r="C434" s="2">
        <v>0.981</v>
      </c>
      <c r="D434" s="2">
        <v>0</v>
      </c>
      <c r="E434" s="54">
        <f t="shared" si="30"/>
        <v>0</v>
      </c>
    </row>
    <row r="435" spans="2:5" ht="15">
      <c r="B435" s="29" t="s">
        <v>131</v>
      </c>
      <c r="C435" s="2">
        <v>0.792</v>
      </c>
      <c r="D435" s="2">
        <v>0</v>
      </c>
      <c r="E435" s="54">
        <f t="shared" si="30"/>
        <v>0</v>
      </c>
    </row>
    <row r="436" spans="2:5" ht="15">
      <c r="B436" s="51" t="s">
        <v>58</v>
      </c>
      <c r="C436" s="35">
        <f>SUM(C427:C435)</f>
        <v>34.453</v>
      </c>
      <c r="D436" s="35">
        <f>SUM(D427:D435)</f>
        <v>0</v>
      </c>
      <c r="E436" s="55">
        <f>D436/C436</f>
        <v>0</v>
      </c>
    </row>
    <row r="437" spans="2:5" ht="36">
      <c r="B437" s="57" t="s">
        <v>89</v>
      </c>
      <c r="C437" s="35">
        <f>C436+C425+C412+C395+C372+C354+C343+C330+C313</f>
        <v>4195.044000000001</v>
      </c>
      <c r="D437" s="35">
        <f>D436+D425+D412+D395+D372+D354+D343+D330+D313</f>
        <v>791.2003</v>
      </c>
      <c r="E437" s="58">
        <f>D437/C437</f>
        <v>0.18860357602923827</v>
      </c>
    </row>
    <row r="438" spans="2:5" ht="15">
      <c r="B438" s="121" t="s">
        <v>54</v>
      </c>
      <c r="C438" s="122"/>
      <c r="D438" s="122"/>
      <c r="E438" s="123"/>
    </row>
    <row r="439" spans="2:5" ht="24.75">
      <c r="B439" s="28" t="s">
        <v>107</v>
      </c>
      <c r="C439" s="2">
        <v>0.29</v>
      </c>
      <c r="D439" s="2">
        <v>0</v>
      </c>
      <c r="E439" s="11">
        <f>D439/C439</f>
        <v>0</v>
      </c>
    </row>
    <row r="440" spans="2:5" ht="36.75">
      <c r="B440" s="28" t="s">
        <v>108</v>
      </c>
      <c r="C440" s="2">
        <v>9.39</v>
      </c>
      <c r="D440" s="2">
        <v>0.243</v>
      </c>
      <c r="E440" s="11">
        <f aca="true" t="shared" si="31" ref="E440:E448">D440/C440</f>
        <v>0.025878594249201275</v>
      </c>
    </row>
    <row r="441" spans="2:5" ht="15">
      <c r="B441" s="24" t="s">
        <v>46</v>
      </c>
      <c r="C441" s="25">
        <v>7.85</v>
      </c>
      <c r="D441" s="2">
        <v>0</v>
      </c>
      <c r="E441" s="11">
        <f t="shared" si="31"/>
        <v>0</v>
      </c>
    </row>
    <row r="442" spans="2:5" ht="15">
      <c r="B442" s="24" t="s">
        <v>35</v>
      </c>
      <c r="C442" s="25">
        <v>2.35</v>
      </c>
      <c r="D442" s="2">
        <v>0</v>
      </c>
      <c r="E442" s="11">
        <f t="shared" si="31"/>
        <v>0</v>
      </c>
    </row>
    <row r="443" spans="2:5" ht="15">
      <c r="B443" s="24" t="s">
        <v>19</v>
      </c>
      <c r="C443" s="25">
        <v>4.01</v>
      </c>
      <c r="D443" s="2">
        <v>0.28700000000000003</v>
      </c>
      <c r="E443" s="11">
        <f t="shared" si="31"/>
        <v>0.07157107231920201</v>
      </c>
    </row>
    <row r="444" spans="2:5" ht="15">
      <c r="B444" s="24" t="s">
        <v>20</v>
      </c>
      <c r="C444" s="25">
        <v>34.27</v>
      </c>
      <c r="D444" s="2">
        <v>0.006</v>
      </c>
      <c r="E444" s="11">
        <f t="shared" si="31"/>
        <v>0.00017508024511234314</v>
      </c>
    </row>
    <row r="445" spans="2:5" ht="15">
      <c r="B445" s="24" t="s">
        <v>36</v>
      </c>
      <c r="C445" s="25">
        <v>35.42</v>
      </c>
      <c r="D445" s="2">
        <v>0.01</v>
      </c>
      <c r="E445" s="11">
        <f t="shared" si="31"/>
        <v>0.000282326369282891</v>
      </c>
    </row>
    <row r="446" spans="2:5" ht="15">
      <c r="B446" s="24" t="s">
        <v>22</v>
      </c>
      <c r="C446" s="25">
        <v>20.8</v>
      </c>
      <c r="D446" s="2">
        <v>0</v>
      </c>
      <c r="E446" s="11">
        <f t="shared" si="31"/>
        <v>0</v>
      </c>
    </row>
    <row r="447" spans="2:5" ht="15">
      <c r="B447" s="24" t="s">
        <v>16</v>
      </c>
      <c r="C447" s="25">
        <v>3.3</v>
      </c>
      <c r="D447" s="2">
        <v>0</v>
      </c>
      <c r="E447" s="11">
        <f t="shared" si="31"/>
        <v>0</v>
      </c>
    </row>
    <row r="448" spans="2:5" ht="15">
      <c r="B448" s="24" t="s">
        <v>40</v>
      </c>
      <c r="C448" s="25">
        <v>19.7</v>
      </c>
      <c r="D448" s="2">
        <v>0</v>
      </c>
      <c r="E448" s="11">
        <f t="shared" si="31"/>
        <v>0</v>
      </c>
    </row>
    <row r="449" spans="2:5" ht="15">
      <c r="B449" s="51" t="s">
        <v>58</v>
      </c>
      <c r="C449" s="35">
        <f>SUM(C439:C448)</f>
        <v>137.38</v>
      </c>
      <c r="D449" s="35">
        <f>SUM(D439:D448)</f>
        <v>0.546</v>
      </c>
      <c r="E449" s="36">
        <f>D449/C449</f>
        <v>0.003974377638666473</v>
      </c>
    </row>
    <row r="450" spans="2:5" ht="15">
      <c r="B450" s="126" t="s">
        <v>55</v>
      </c>
      <c r="C450" s="126"/>
      <c r="D450" s="126"/>
      <c r="E450" s="126"/>
    </row>
    <row r="451" spans="2:5" ht="15">
      <c r="B451" s="30" t="s">
        <v>35</v>
      </c>
      <c r="C451" s="2">
        <v>0.32</v>
      </c>
      <c r="D451" s="2">
        <v>0</v>
      </c>
      <c r="E451" s="11">
        <f aca="true" t="shared" si="32" ref="E451:E457">D451/C451</f>
        <v>0</v>
      </c>
    </row>
    <row r="452" spans="2:5" ht="15">
      <c r="B452" s="30" t="s">
        <v>19</v>
      </c>
      <c r="C452" s="2">
        <v>0.2</v>
      </c>
      <c r="D452" s="2">
        <v>0</v>
      </c>
      <c r="E452" s="11">
        <f t="shared" si="32"/>
        <v>0</v>
      </c>
    </row>
    <row r="453" spans="2:5" ht="15">
      <c r="B453" s="30" t="s">
        <v>20</v>
      </c>
      <c r="C453" s="2">
        <v>3.84</v>
      </c>
      <c r="D453" s="2">
        <v>0</v>
      </c>
      <c r="E453" s="11">
        <f t="shared" si="32"/>
        <v>0</v>
      </c>
    </row>
    <row r="454" spans="2:5" ht="15">
      <c r="B454" s="30" t="s">
        <v>36</v>
      </c>
      <c r="C454" s="2">
        <v>5.84</v>
      </c>
      <c r="D454" s="2">
        <v>0</v>
      </c>
      <c r="E454" s="11">
        <f t="shared" si="32"/>
        <v>0</v>
      </c>
    </row>
    <row r="455" spans="2:5" ht="15">
      <c r="B455" s="30" t="s">
        <v>22</v>
      </c>
      <c r="C455" s="2">
        <v>1.9</v>
      </c>
      <c r="D455" s="2">
        <v>0</v>
      </c>
      <c r="E455" s="11">
        <f t="shared" si="32"/>
        <v>0</v>
      </c>
    </row>
    <row r="456" spans="2:5" ht="15">
      <c r="B456" s="30" t="s">
        <v>16</v>
      </c>
      <c r="C456" s="2">
        <v>1.8</v>
      </c>
      <c r="D456" s="2">
        <v>0</v>
      </c>
      <c r="E456" s="11">
        <f t="shared" si="32"/>
        <v>0</v>
      </c>
    </row>
    <row r="457" spans="2:5" ht="15">
      <c r="B457" s="49" t="s">
        <v>58</v>
      </c>
      <c r="C457" s="35">
        <f>SUM(C451:C456)</f>
        <v>13.9</v>
      </c>
      <c r="D457" s="35">
        <f>SUM(D451:D456)</f>
        <v>0</v>
      </c>
      <c r="E457" s="36">
        <f t="shared" si="32"/>
        <v>0</v>
      </c>
    </row>
    <row r="458" spans="2:5" ht="15">
      <c r="B458" s="121" t="s">
        <v>56</v>
      </c>
      <c r="C458" s="140"/>
      <c r="D458" s="140"/>
      <c r="E458" s="141"/>
    </row>
    <row r="459" spans="2:5" ht="24">
      <c r="B459" s="17" t="s">
        <v>107</v>
      </c>
      <c r="C459" s="2">
        <v>0.4</v>
      </c>
      <c r="D459" s="2">
        <v>0</v>
      </c>
      <c r="E459" s="11">
        <f>D459/C459</f>
        <v>0</v>
      </c>
    </row>
    <row r="460" spans="2:5" ht="36">
      <c r="B460" s="17" t="s">
        <v>108</v>
      </c>
      <c r="C460" s="2">
        <v>6.46</v>
      </c>
      <c r="D460" s="2">
        <v>0.659</v>
      </c>
      <c r="E460" s="11">
        <f>D460/C460</f>
        <v>0.1020123839009288</v>
      </c>
    </row>
    <row r="461" spans="2:5" ht="15">
      <c r="B461" s="17" t="s">
        <v>46</v>
      </c>
      <c r="C461" s="2">
        <v>14.5</v>
      </c>
      <c r="D461" s="2">
        <v>0</v>
      </c>
      <c r="E461" s="11">
        <f aca="true" t="shared" si="33" ref="E461:E472">D461/C461</f>
        <v>0</v>
      </c>
    </row>
    <row r="462" spans="2:5" ht="60">
      <c r="B462" s="17" t="s">
        <v>57</v>
      </c>
      <c r="C462" s="2">
        <v>39.5</v>
      </c>
      <c r="D462" s="2">
        <v>2.7239999999999998</v>
      </c>
      <c r="E462" s="11">
        <f t="shared" si="33"/>
        <v>0.06896202531645569</v>
      </c>
    </row>
    <row r="463" spans="2:5" ht="15">
      <c r="B463" s="17" t="s">
        <v>35</v>
      </c>
      <c r="C463" s="2">
        <v>1.3</v>
      </c>
      <c r="D463" s="2">
        <v>0</v>
      </c>
      <c r="E463" s="11">
        <f t="shared" si="33"/>
        <v>0</v>
      </c>
    </row>
    <row r="464" spans="2:5" ht="15">
      <c r="B464" s="17" t="s">
        <v>19</v>
      </c>
      <c r="C464" s="2">
        <v>10.37</v>
      </c>
      <c r="D464" s="2">
        <v>0.06</v>
      </c>
      <c r="E464" s="11">
        <f t="shared" si="33"/>
        <v>0.0057859209257473485</v>
      </c>
    </row>
    <row r="465" spans="2:5" ht="24">
      <c r="B465" s="17" t="s">
        <v>20</v>
      </c>
      <c r="C465" s="2">
        <v>40.34</v>
      </c>
      <c r="D465" s="2">
        <v>0.011</v>
      </c>
      <c r="E465" s="11">
        <f t="shared" si="33"/>
        <v>0.0002726822012890431</v>
      </c>
    </row>
    <row r="466" spans="2:5" ht="15">
      <c r="B466" s="17" t="s">
        <v>36</v>
      </c>
      <c r="C466" s="2">
        <v>46.1</v>
      </c>
      <c r="D466" s="2">
        <v>0.025</v>
      </c>
      <c r="E466" s="11">
        <f t="shared" si="33"/>
        <v>0.0005422993492407809</v>
      </c>
    </row>
    <row r="467" spans="2:5" ht="15">
      <c r="B467" s="17" t="s">
        <v>22</v>
      </c>
      <c r="C467" s="2">
        <v>29.9</v>
      </c>
      <c r="D467" s="2">
        <v>0</v>
      </c>
      <c r="E467" s="11">
        <f>D467/C467</f>
        <v>0</v>
      </c>
    </row>
    <row r="468" spans="2:5" ht="15">
      <c r="B468" s="30" t="s">
        <v>16</v>
      </c>
      <c r="C468" s="2">
        <v>1.5</v>
      </c>
      <c r="D468" s="2">
        <v>0</v>
      </c>
      <c r="E468" s="11">
        <f>D468/C468</f>
        <v>0</v>
      </c>
    </row>
    <row r="469" spans="2:5" ht="15">
      <c r="B469" s="30" t="s">
        <v>40</v>
      </c>
      <c r="C469" s="2">
        <v>5</v>
      </c>
      <c r="D469" s="2">
        <v>0</v>
      </c>
      <c r="E469" s="11">
        <f>D469/C469</f>
        <v>0</v>
      </c>
    </row>
    <row r="470" spans="2:5" ht="15">
      <c r="B470" s="30" t="s">
        <v>37</v>
      </c>
      <c r="C470" s="2">
        <v>0.9</v>
      </c>
      <c r="D470" s="2">
        <v>0</v>
      </c>
      <c r="E470" s="11">
        <f>D470/C470</f>
        <v>0</v>
      </c>
    </row>
    <row r="471" spans="2:5" ht="15">
      <c r="B471" s="40" t="s">
        <v>58</v>
      </c>
      <c r="C471" s="35">
        <f>SUM(C459:C470)</f>
        <v>196.27</v>
      </c>
      <c r="D471" s="35">
        <f>SUM(D459:D470)</f>
        <v>3.479</v>
      </c>
      <c r="E471" s="36">
        <f>D471/C471</f>
        <v>0.01772558210628216</v>
      </c>
    </row>
    <row r="472" spans="2:5" ht="36">
      <c r="B472" s="52" t="s">
        <v>63</v>
      </c>
      <c r="C472" s="35">
        <f>C471+C457+C449</f>
        <v>347.55</v>
      </c>
      <c r="D472" s="35">
        <f>D471+D457+D449</f>
        <v>4.025</v>
      </c>
      <c r="E472" s="36">
        <f t="shared" si="33"/>
        <v>0.011581067472306144</v>
      </c>
    </row>
  </sheetData>
  <sheetProtection/>
  <mergeCells count="40">
    <mergeCell ref="A1:F1"/>
    <mergeCell ref="B3:E3"/>
    <mergeCell ref="B23:E23"/>
    <mergeCell ref="B40:E40"/>
    <mergeCell ref="B59:E59"/>
    <mergeCell ref="B76:E76"/>
    <mergeCell ref="B91:E91"/>
    <mergeCell ref="B107:E107"/>
    <mergeCell ref="B117:E117"/>
    <mergeCell ref="B128:E128"/>
    <mergeCell ref="B133:E133"/>
    <mergeCell ref="B142:E142"/>
    <mergeCell ref="B158:E158"/>
    <mergeCell ref="B173:E173"/>
    <mergeCell ref="B185:E185"/>
    <mergeCell ref="B188:E188"/>
    <mergeCell ref="B193:E193"/>
    <mergeCell ref="B204:E204"/>
    <mergeCell ref="B214:E214"/>
    <mergeCell ref="B225:E225"/>
    <mergeCell ref="B236:E236"/>
    <mergeCell ref="B249:E249"/>
    <mergeCell ref="B259:E259"/>
    <mergeCell ref="B269:E269"/>
    <mergeCell ref="B278:E278"/>
    <mergeCell ref="B287:E287"/>
    <mergeCell ref="B297:E297"/>
    <mergeCell ref="B299:E299"/>
    <mergeCell ref="B302:E302"/>
    <mergeCell ref="B314:E314"/>
    <mergeCell ref="B426:E426"/>
    <mergeCell ref="B438:E438"/>
    <mergeCell ref="B450:E450"/>
    <mergeCell ref="B458:E458"/>
    <mergeCell ref="B331:E331"/>
    <mergeCell ref="B344:E344"/>
    <mergeCell ref="B355:E355"/>
    <mergeCell ref="B373:E373"/>
    <mergeCell ref="B396:E396"/>
    <mergeCell ref="B413:E413"/>
  </mergeCells>
  <printOptions/>
  <pageMargins left="0.7" right="0.7" top="0.75" bottom="0.75" header="0.3" footer="0.3"/>
  <pageSetup orientation="portrait" paperSize="9" scale="98" r:id="rId1"/>
  <rowBreaks count="2" manualBreakCount="2">
    <brk id="75" max="5" man="1"/>
    <brk id="116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M41"/>
  <sheetViews>
    <sheetView zoomScale="130" zoomScaleNormal="130" zoomScalePageLayoutView="0" workbookViewId="0" topLeftCell="A1">
      <selection activeCell="M17" sqref="M17"/>
    </sheetView>
  </sheetViews>
  <sheetFormatPr defaultColWidth="9.140625" defaultRowHeight="15"/>
  <cols>
    <col min="1" max="1" width="12.28125" style="3" customWidth="1"/>
    <col min="2" max="2" width="11.00390625" style="3" customWidth="1"/>
    <col min="3" max="3" width="8.57421875" style="85" customWidth="1"/>
    <col min="4" max="4" width="11.00390625" style="3" customWidth="1"/>
    <col min="5" max="5" width="5.8515625" style="3" customWidth="1"/>
    <col min="6" max="6" width="17.57421875" style="3" customWidth="1"/>
    <col min="7" max="7" width="11.00390625" style="3" customWidth="1"/>
    <col min="8" max="8" width="11.140625" style="3" customWidth="1"/>
    <col min="9" max="9" width="10.7109375" style="3" customWidth="1"/>
    <col min="10" max="16384" width="9.140625" style="3" customWidth="1"/>
  </cols>
  <sheetData>
    <row r="1" spans="1:9" ht="39.75" customHeight="1">
      <c r="A1" s="115" t="s">
        <v>159</v>
      </c>
      <c r="B1" s="115"/>
      <c r="C1" s="115"/>
      <c r="D1" s="115"/>
      <c r="E1" s="115"/>
      <c r="F1" s="115"/>
      <c r="G1" s="115"/>
      <c r="H1" s="115"/>
      <c r="I1" s="116"/>
    </row>
    <row r="2" spans="1:9" ht="108.75" customHeight="1">
      <c r="A2" s="50" t="s">
        <v>137</v>
      </c>
      <c r="B2" s="50" t="s">
        <v>138</v>
      </c>
      <c r="C2" s="50" t="s">
        <v>67</v>
      </c>
      <c r="D2" s="50" t="s">
        <v>0</v>
      </c>
      <c r="E2" s="4"/>
      <c r="F2" s="50" t="s">
        <v>137</v>
      </c>
      <c r="G2" s="50" t="s">
        <v>138</v>
      </c>
      <c r="H2" s="50" t="s">
        <v>67</v>
      </c>
      <c r="I2" s="50" t="s">
        <v>0</v>
      </c>
    </row>
    <row r="3" spans="1:9" ht="25.5" customHeight="1">
      <c r="A3" s="117" t="s">
        <v>1</v>
      </c>
      <c r="B3" s="117"/>
      <c r="C3" s="117"/>
      <c r="D3" s="118"/>
      <c r="E3" s="5"/>
      <c r="F3" s="119" t="s">
        <v>2</v>
      </c>
      <c r="G3" s="119"/>
      <c r="H3" s="119"/>
      <c r="I3" s="120"/>
    </row>
    <row r="4" spans="1:9" ht="20.25" customHeight="1">
      <c r="A4" s="69" t="s">
        <v>132</v>
      </c>
      <c r="B4" s="70">
        <v>24.4</v>
      </c>
      <c r="C4" s="65">
        <v>0</v>
      </c>
      <c r="D4" s="72">
        <f aca="true" t="shared" si="0" ref="D4:D14">C4/B4</f>
        <v>0</v>
      </c>
      <c r="E4" s="5"/>
      <c r="F4" s="17" t="s">
        <v>4</v>
      </c>
      <c r="G4" s="1">
        <v>2369.5</v>
      </c>
      <c r="H4" s="71">
        <v>227.89299999999997</v>
      </c>
      <c r="I4" s="31">
        <f aca="true" t="shared" si="1" ref="I4:I27">H4/G4</f>
        <v>0.09617767461489765</v>
      </c>
    </row>
    <row r="5" spans="1:9" ht="23.25" customHeight="1">
      <c r="A5" s="69" t="s">
        <v>3</v>
      </c>
      <c r="B5" s="74">
        <v>140</v>
      </c>
      <c r="C5" s="65">
        <v>0</v>
      </c>
      <c r="D5" s="75">
        <f t="shared" si="0"/>
        <v>0</v>
      </c>
      <c r="F5" s="41" t="s">
        <v>6</v>
      </c>
      <c r="G5" s="2">
        <v>43.6</v>
      </c>
      <c r="H5" s="71">
        <v>0</v>
      </c>
      <c r="I5" s="31">
        <f t="shared" si="1"/>
        <v>0</v>
      </c>
    </row>
    <row r="6" spans="1:9" ht="30" customHeight="1">
      <c r="A6" s="69" t="s">
        <v>5</v>
      </c>
      <c r="B6" s="76">
        <v>3273</v>
      </c>
      <c r="C6" s="65">
        <v>155.8</v>
      </c>
      <c r="D6" s="75">
        <f t="shared" si="0"/>
        <v>0.047601588756492515</v>
      </c>
      <c r="E6" s="6"/>
      <c r="F6" s="17" t="s">
        <v>8</v>
      </c>
      <c r="G6" s="1">
        <v>98</v>
      </c>
      <c r="H6" s="71">
        <v>0</v>
      </c>
      <c r="I6" s="31">
        <f t="shared" si="1"/>
        <v>0</v>
      </c>
    </row>
    <row r="7" spans="1:9" ht="15">
      <c r="A7" s="69" t="s">
        <v>7</v>
      </c>
      <c r="B7" s="76">
        <v>3664</v>
      </c>
      <c r="C7" s="65">
        <v>74.5</v>
      </c>
      <c r="D7" s="75">
        <f>C7/B7</f>
        <v>0.02033296943231441</v>
      </c>
      <c r="E7" s="6"/>
      <c r="F7" s="41" t="s">
        <v>10</v>
      </c>
      <c r="G7" s="1">
        <v>1995</v>
      </c>
      <c r="H7" s="71">
        <v>161.48299999999998</v>
      </c>
      <c r="I7" s="31">
        <f t="shared" si="1"/>
        <v>0.08094385964912279</v>
      </c>
    </row>
    <row r="8" spans="1:9" ht="24">
      <c r="A8" s="69" t="s">
        <v>9</v>
      </c>
      <c r="B8" s="74">
        <v>7547.4</v>
      </c>
      <c r="C8" s="65">
        <v>2454.9</v>
      </c>
      <c r="D8" s="75">
        <f t="shared" si="0"/>
        <v>0.3252643294379522</v>
      </c>
      <c r="E8" s="6"/>
      <c r="F8" s="41" t="s">
        <v>11</v>
      </c>
      <c r="G8" s="1">
        <v>9.6</v>
      </c>
      <c r="H8" s="71">
        <v>0.06</v>
      </c>
      <c r="I8" s="31">
        <f t="shared" si="1"/>
        <v>0.00625</v>
      </c>
    </row>
    <row r="9" spans="1:11" ht="48.75" customHeight="1">
      <c r="A9" s="69" t="s">
        <v>147</v>
      </c>
      <c r="B9" s="74">
        <v>574.8</v>
      </c>
      <c r="C9" s="65">
        <v>0</v>
      </c>
      <c r="D9" s="75">
        <f t="shared" si="0"/>
        <v>0</v>
      </c>
      <c r="E9" s="6"/>
      <c r="F9" s="41" t="s">
        <v>13</v>
      </c>
      <c r="G9" s="1">
        <v>38.7</v>
      </c>
      <c r="H9" s="71">
        <v>0.107</v>
      </c>
      <c r="I9" s="31">
        <f t="shared" si="1"/>
        <v>0.0027648578811369506</v>
      </c>
      <c r="K9" s="60"/>
    </row>
    <row r="10" spans="1:13" ht="24">
      <c r="A10" s="69" t="s">
        <v>12</v>
      </c>
      <c r="B10" s="74">
        <v>2.2</v>
      </c>
      <c r="C10" s="65">
        <v>0</v>
      </c>
      <c r="D10" s="75">
        <f t="shared" si="0"/>
        <v>0</v>
      </c>
      <c r="E10" s="6"/>
      <c r="F10" s="17" t="s">
        <v>64</v>
      </c>
      <c r="G10" s="1">
        <v>24.6</v>
      </c>
      <c r="H10" s="71">
        <v>0.05</v>
      </c>
      <c r="I10" s="31">
        <f t="shared" si="1"/>
        <v>0.002032520325203252</v>
      </c>
      <c r="M10" s="61"/>
    </row>
    <row r="11" spans="1:9" ht="25.5" customHeight="1">
      <c r="A11" s="69" t="s">
        <v>13</v>
      </c>
      <c r="B11" s="74">
        <v>149.39</v>
      </c>
      <c r="C11" s="65">
        <v>0</v>
      </c>
      <c r="D11" s="75">
        <f t="shared" si="0"/>
        <v>0</v>
      </c>
      <c r="E11" s="6"/>
      <c r="F11" s="17" t="s">
        <v>14</v>
      </c>
      <c r="G11" s="1">
        <v>239</v>
      </c>
      <c r="H11" s="71">
        <v>0.03</v>
      </c>
      <c r="I11" s="31">
        <f t="shared" si="1"/>
        <v>0.00012552301255230126</v>
      </c>
    </row>
    <row r="12" spans="1:9" ht="16.5" customHeight="1">
      <c r="A12" s="69" t="s">
        <v>29</v>
      </c>
      <c r="B12" s="74">
        <v>1048</v>
      </c>
      <c r="C12" s="65">
        <v>17.3</v>
      </c>
      <c r="D12" s="75">
        <f t="shared" si="0"/>
        <v>0.01650763358778626</v>
      </c>
      <c r="E12" s="6"/>
      <c r="F12" s="17" t="s">
        <v>101</v>
      </c>
      <c r="G12" s="1">
        <v>0.8</v>
      </c>
      <c r="H12" s="71">
        <v>0</v>
      </c>
      <c r="I12" s="31">
        <f t="shared" si="1"/>
        <v>0</v>
      </c>
    </row>
    <row r="13" spans="1:9" ht="13.5" customHeight="1">
      <c r="A13" s="69" t="s">
        <v>15</v>
      </c>
      <c r="B13" s="74">
        <v>1000</v>
      </c>
      <c r="C13" s="65">
        <v>0</v>
      </c>
      <c r="D13" s="75">
        <f t="shared" si="0"/>
        <v>0</v>
      </c>
      <c r="E13" s="6"/>
      <c r="F13" s="17" t="s">
        <v>16</v>
      </c>
      <c r="G13" s="1">
        <v>1.47</v>
      </c>
      <c r="H13" s="71">
        <v>0</v>
      </c>
      <c r="I13" s="31">
        <f t="shared" si="1"/>
        <v>0</v>
      </c>
    </row>
    <row r="14" spans="1:9" ht="15">
      <c r="A14" s="69" t="s">
        <v>10</v>
      </c>
      <c r="B14" s="74">
        <v>545.43</v>
      </c>
      <c r="C14" s="65">
        <v>12.4</v>
      </c>
      <c r="D14" s="75">
        <f t="shared" si="0"/>
        <v>0.022734356379370407</v>
      </c>
      <c r="E14" s="6"/>
      <c r="F14" s="17" t="s">
        <v>17</v>
      </c>
      <c r="G14" s="1">
        <v>0.07</v>
      </c>
      <c r="H14" s="71">
        <v>0</v>
      </c>
      <c r="I14" s="31">
        <f t="shared" si="1"/>
        <v>0</v>
      </c>
    </row>
    <row r="15" spans="1:9" ht="35.25" customHeight="1">
      <c r="A15" s="69" t="s">
        <v>148</v>
      </c>
      <c r="B15" s="74">
        <v>9.65</v>
      </c>
      <c r="C15" s="65">
        <v>0.31</v>
      </c>
      <c r="D15" s="75">
        <f>C15/B15</f>
        <v>0.03212435233160622</v>
      </c>
      <c r="E15" s="6"/>
      <c r="F15" s="41" t="s">
        <v>34</v>
      </c>
      <c r="G15" s="2">
        <v>29.4</v>
      </c>
      <c r="H15" s="71">
        <v>0.433</v>
      </c>
      <c r="I15" s="31">
        <f t="shared" si="1"/>
        <v>0.014727891156462586</v>
      </c>
    </row>
    <row r="16" spans="1:9" ht="20.25" customHeight="1">
      <c r="A16" s="69" t="s">
        <v>18</v>
      </c>
      <c r="B16" s="74">
        <v>599.595</v>
      </c>
      <c r="C16" s="65">
        <v>0</v>
      </c>
      <c r="D16" s="66">
        <f aca="true" t="shared" si="2" ref="D16:D39">C16/B16</f>
        <v>0</v>
      </c>
      <c r="E16" s="6"/>
      <c r="F16" s="17" t="s">
        <v>19</v>
      </c>
      <c r="G16" s="2">
        <v>0.47</v>
      </c>
      <c r="H16" s="71">
        <v>0</v>
      </c>
      <c r="I16" s="31">
        <f t="shared" si="1"/>
        <v>0</v>
      </c>
    </row>
    <row r="17" spans="1:9" ht="15">
      <c r="A17" s="69" t="s">
        <v>14</v>
      </c>
      <c r="B17" s="74">
        <v>718.3</v>
      </c>
      <c r="C17" s="65">
        <v>0</v>
      </c>
      <c r="D17" s="66">
        <f t="shared" si="2"/>
        <v>0</v>
      </c>
      <c r="E17" s="6"/>
      <c r="F17" s="17" t="s">
        <v>40</v>
      </c>
      <c r="G17" s="2">
        <v>0.2</v>
      </c>
      <c r="H17" s="71">
        <v>0</v>
      </c>
      <c r="I17" s="31">
        <f t="shared" si="1"/>
        <v>0</v>
      </c>
    </row>
    <row r="18" spans="1:9" ht="15">
      <c r="A18" s="69" t="s">
        <v>21</v>
      </c>
      <c r="B18" s="74">
        <v>2229.5</v>
      </c>
      <c r="C18" s="65">
        <v>113.9</v>
      </c>
      <c r="D18" s="66">
        <f t="shared" si="2"/>
        <v>0.051087687822381704</v>
      </c>
      <c r="E18" s="6"/>
      <c r="F18" s="17" t="s">
        <v>20</v>
      </c>
      <c r="G18" s="2">
        <v>0.47</v>
      </c>
      <c r="H18" s="71">
        <v>0</v>
      </c>
      <c r="I18" s="31">
        <f t="shared" si="1"/>
        <v>0</v>
      </c>
    </row>
    <row r="19" spans="1:9" ht="15">
      <c r="A19" s="69" t="s">
        <v>23</v>
      </c>
      <c r="B19" s="74">
        <v>31932.93</v>
      </c>
      <c r="C19" s="65">
        <v>0</v>
      </c>
      <c r="D19" s="66">
        <f t="shared" si="2"/>
        <v>0</v>
      </c>
      <c r="E19" s="6"/>
      <c r="F19" s="17" t="s">
        <v>22</v>
      </c>
      <c r="G19" s="2">
        <v>0.27</v>
      </c>
      <c r="H19" s="71">
        <v>0</v>
      </c>
      <c r="I19" s="31">
        <f t="shared" si="1"/>
        <v>0</v>
      </c>
    </row>
    <row r="20" spans="1:9" ht="39.75" customHeight="1">
      <c r="A20" s="69" t="s">
        <v>6</v>
      </c>
      <c r="B20" s="77">
        <v>1684.4</v>
      </c>
      <c r="C20" s="65">
        <v>0</v>
      </c>
      <c r="D20" s="66">
        <f t="shared" si="2"/>
        <v>0</v>
      </c>
      <c r="E20" s="6"/>
      <c r="F20" s="17" t="s">
        <v>140</v>
      </c>
      <c r="G20" s="2">
        <v>0.97</v>
      </c>
      <c r="H20" s="71">
        <v>0</v>
      </c>
      <c r="I20" s="31">
        <f t="shared" si="1"/>
        <v>0</v>
      </c>
    </row>
    <row r="21" spans="1:9" ht="12" customHeight="1">
      <c r="A21" s="69" t="s">
        <v>101</v>
      </c>
      <c r="B21" s="74">
        <v>0.5</v>
      </c>
      <c r="C21" s="65">
        <v>0.3</v>
      </c>
      <c r="D21" s="66">
        <f t="shared" si="2"/>
        <v>0.6</v>
      </c>
      <c r="E21" s="6"/>
      <c r="F21" s="17" t="s">
        <v>141</v>
      </c>
      <c r="G21" s="2">
        <v>0.07</v>
      </c>
      <c r="H21" s="71">
        <v>0</v>
      </c>
      <c r="I21" s="31">
        <f t="shared" si="1"/>
        <v>0</v>
      </c>
    </row>
    <row r="22" spans="1:9" ht="15.75" customHeight="1">
      <c r="A22" s="69" t="s">
        <v>24</v>
      </c>
      <c r="B22" s="74">
        <v>3799.8</v>
      </c>
      <c r="C22" s="65">
        <v>0</v>
      </c>
      <c r="D22" s="66">
        <f t="shared" si="2"/>
        <v>0</v>
      </c>
      <c r="E22" s="6"/>
      <c r="F22" s="17" t="s">
        <v>142</v>
      </c>
      <c r="G22" s="2">
        <v>0.1</v>
      </c>
      <c r="H22" s="71">
        <v>0</v>
      </c>
      <c r="I22" s="31">
        <f t="shared" si="1"/>
        <v>0</v>
      </c>
    </row>
    <row r="23" spans="1:9" ht="27" customHeight="1">
      <c r="A23" s="69" t="s">
        <v>66</v>
      </c>
      <c r="B23" s="74">
        <v>19.5</v>
      </c>
      <c r="C23" s="65">
        <v>7.55</v>
      </c>
      <c r="D23" s="66">
        <f>C23/B23</f>
        <v>0.3871794871794872</v>
      </c>
      <c r="E23" s="6"/>
      <c r="F23" s="17" t="s">
        <v>26</v>
      </c>
      <c r="G23" s="2">
        <v>59199</v>
      </c>
      <c r="H23" s="71">
        <v>0</v>
      </c>
      <c r="I23" s="31">
        <f t="shared" si="1"/>
        <v>0</v>
      </c>
    </row>
    <row r="24" spans="1:9" ht="23.25" customHeight="1">
      <c r="A24" s="69" t="s">
        <v>25</v>
      </c>
      <c r="B24" s="74">
        <v>15494.99</v>
      </c>
      <c r="C24" s="65">
        <v>5497.7</v>
      </c>
      <c r="D24" s="66">
        <f t="shared" si="2"/>
        <v>0.35480500471442705</v>
      </c>
      <c r="E24" s="6"/>
      <c r="F24" s="17" t="s">
        <v>27</v>
      </c>
      <c r="G24" s="2">
        <v>13699</v>
      </c>
      <c r="H24" s="71">
        <v>0</v>
      </c>
      <c r="I24" s="31">
        <f t="shared" si="1"/>
        <v>0</v>
      </c>
    </row>
    <row r="25" spans="1:9" ht="23.25" customHeight="1">
      <c r="A25" s="69" t="s">
        <v>26</v>
      </c>
      <c r="B25" s="74">
        <v>17499</v>
      </c>
      <c r="C25" s="65">
        <v>0</v>
      </c>
      <c r="D25" s="66">
        <f t="shared" si="2"/>
        <v>0</v>
      </c>
      <c r="E25" s="6"/>
      <c r="F25" s="17" t="s">
        <v>102</v>
      </c>
      <c r="G25" s="2">
        <v>460</v>
      </c>
      <c r="H25" s="71">
        <v>10</v>
      </c>
      <c r="I25" s="31">
        <f t="shared" si="1"/>
        <v>0.021739130434782608</v>
      </c>
    </row>
    <row r="26" spans="1:9" ht="19.5" customHeight="1">
      <c r="A26" s="69" t="s">
        <v>27</v>
      </c>
      <c r="B26" s="74">
        <v>2499</v>
      </c>
      <c r="C26" s="65">
        <v>0</v>
      </c>
      <c r="D26" s="66">
        <f t="shared" si="2"/>
        <v>0</v>
      </c>
      <c r="E26" s="6"/>
      <c r="F26" s="32" t="s">
        <v>103</v>
      </c>
      <c r="G26" s="33">
        <f>SUM(G4:G24)</f>
        <v>77750.29000000001</v>
      </c>
      <c r="H26" s="90">
        <f>SUM(H4:H24)</f>
        <v>390.056</v>
      </c>
      <c r="I26" s="31">
        <f t="shared" si="1"/>
        <v>0.005016778715552057</v>
      </c>
    </row>
    <row r="27" spans="1:9" ht="15">
      <c r="A27" s="69" t="s">
        <v>28</v>
      </c>
      <c r="B27" s="74">
        <v>1999.5</v>
      </c>
      <c r="C27" s="65">
        <v>0</v>
      </c>
      <c r="D27" s="66">
        <f t="shared" si="2"/>
        <v>0</v>
      </c>
      <c r="E27" s="6"/>
      <c r="F27" s="32" t="s">
        <v>104</v>
      </c>
      <c r="G27" s="33">
        <f>G25</f>
        <v>460</v>
      </c>
      <c r="H27" s="33">
        <f>H25</f>
        <v>10</v>
      </c>
      <c r="I27" s="31">
        <f t="shared" si="1"/>
        <v>0.021739130434782608</v>
      </c>
    </row>
    <row r="28" spans="1:5" ht="24" customHeight="1">
      <c r="A28" s="78" t="s">
        <v>109</v>
      </c>
      <c r="B28" s="74">
        <v>4999.485</v>
      </c>
      <c r="C28" s="65">
        <v>144.9</v>
      </c>
      <c r="D28" s="66">
        <f t="shared" si="2"/>
        <v>0.028982985247480494</v>
      </c>
      <c r="E28" s="6"/>
    </row>
    <row r="29" spans="1:5" ht="16.5" customHeight="1">
      <c r="A29" s="78" t="s">
        <v>47</v>
      </c>
      <c r="B29" s="74">
        <v>0.5</v>
      </c>
      <c r="C29" s="65">
        <v>0</v>
      </c>
      <c r="D29" s="66">
        <f t="shared" si="2"/>
        <v>0</v>
      </c>
      <c r="E29" s="6"/>
    </row>
    <row r="30" spans="1:5" ht="19.5" customHeight="1">
      <c r="A30" s="78" t="s">
        <v>19</v>
      </c>
      <c r="B30" s="74">
        <v>4.95</v>
      </c>
      <c r="C30" s="65">
        <v>0</v>
      </c>
      <c r="D30" s="66">
        <f t="shared" si="2"/>
        <v>0</v>
      </c>
      <c r="E30" s="6"/>
    </row>
    <row r="31" spans="1:5" ht="26.25" customHeight="1">
      <c r="A31" s="78" t="s">
        <v>20</v>
      </c>
      <c r="B31" s="74">
        <v>0.95</v>
      </c>
      <c r="C31" s="65">
        <v>0</v>
      </c>
      <c r="D31" s="66">
        <f t="shared" si="2"/>
        <v>0</v>
      </c>
      <c r="E31" s="6"/>
    </row>
    <row r="32" spans="1:5" ht="22.5" customHeight="1">
      <c r="A32" s="78" t="s">
        <v>22</v>
      </c>
      <c r="B32" s="74">
        <v>1</v>
      </c>
      <c r="C32" s="65">
        <v>0</v>
      </c>
      <c r="D32" s="66">
        <f t="shared" si="2"/>
        <v>0</v>
      </c>
      <c r="E32" s="6"/>
    </row>
    <row r="33" spans="1:5" ht="19.5" customHeight="1">
      <c r="A33" s="78" t="s">
        <v>149</v>
      </c>
      <c r="B33" s="74">
        <v>0.5</v>
      </c>
      <c r="C33" s="65">
        <v>0</v>
      </c>
      <c r="D33" s="66">
        <f t="shared" si="2"/>
        <v>0</v>
      </c>
      <c r="E33" s="6"/>
    </row>
    <row r="34" spans="1:5" ht="18.75" customHeight="1">
      <c r="A34" s="78" t="s">
        <v>46</v>
      </c>
      <c r="B34" s="74">
        <v>0.5</v>
      </c>
      <c r="C34" s="65">
        <v>0</v>
      </c>
      <c r="D34" s="66">
        <f t="shared" si="2"/>
        <v>0</v>
      </c>
      <c r="E34" s="6"/>
    </row>
    <row r="35" spans="1:5" ht="19.5" customHeight="1">
      <c r="A35" s="78" t="s">
        <v>36</v>
      </c>
      <c r="B35" s="74">
        <v>0.5</v>
      </c>
      <c r="C35" s="65">
        <v>0</v>
      </c>
      <c r="D35" s="66">
        <f t="shared" si="2"/>
        <v>0</v>
      </c>
      <c r="E35" s="6"/>
    </row>
    <row r="36" spans="1:5" ht="24" customHeight="1">
      <c r="A36" s="78" t="s">
        <v>69</v>
      </c>
      <c r="B36" s="74">
        <v>0.3</v>
      </c>
      <c r="C36" s="65">
        <v>0</v>
      </c>
      <c r="D36" s="66">
        <f t="shared" si="2"/>
        <v>0</v>
      </c>
      <c r="E36" s="6"/>
    </row>
    <row r="37" spans="1:5" ht="18.75" customHeight="1">
      <c r="A37" s="78" t="s">
        <v>16</v>
      </c>
      <c r="B37" s="74">
        <v>1.97</v>
      </c>
      <c r="C37" s="65">
        <v>0</v>
      </c>
      <c r="D37" s="66">
        <f t="shared" si="2"/>
        <v>0</v>
      </c>
      <c r="E37" s="6"/>
    </row>
    <row r="38" spans="1:5" ht="35.25" customHeight="1">
      <c r="A38" s="73" t="s">
        <v>110</v>
      </c>
      <c r="B38" s="73">
        <v>115</v>
      </c>
      <c r="C38" s="65">
        <v>0</v>
      </c>
      <c r="D38" s="66">
        <f t="shared" si="2"/>
        <v>0</v>
      </c>
      <c r="E38" s="6"/>
    </row>
    <row r="39" spans="1:5" ht="36">
      <c r="A39" s="73" t="s">
        <v>111</v>
      </c>
      <c r="B39" s="73">
        <v>465</v>
      </c>
      <c r="C39" s="65">
        <v>0</v>
      </c>
      <c r="D39" s="66">
        <f t="shared" si="2"/>
        <v>0</v>
      </c>
      <c r="E39" s="6"/>
    </row>
    <row r="40" spans="1:5" ht="15">
      <c r="A40" s="79" t="s">
        <v>134</v>
      </c>
      <c r="B40" s="67">
        <f>SUM(B4:B37)</f>
        <v>101465.94</v>
      </c>
      <c r="C40" s="83">
        <f>SUM(C4:C37)</f>
        <v>8479.56</v>
      </c>
      <c r="D40" s="66">
        <f>C40/B40</f>
        <v>0.08357050651676809</v>
      </c>
      <c r="E40" s="6"/>
    </row>
    <row r="41" spans="1:4" ht="15">
      <c r="A41" s="79" t="s">
        <v>135</v>
      </c>
      <c r="B41" s="80">
        <f>B38+B39</f>
        <v>580</v>
      </c>
      <c r="C41" s="84">
        <f>C38+C39</f>
        <v>0</v>
      </c>
      <c r="D41" s="66">
        <f>C41/B41</f>
        <v>0</v>
      </c>
    </row>
  </sheetData>
  <sheetProtection/>
  <mergeCells count="3">
    <mergeCell ref="A1:I1"/>
    <mergeCell ref="A3:D3"/>
    <mergeCell ref="F3:I3"/>
  </mergeCells>
  <printOptions/>
  <pageMargins left="0.25" right="0.25" top="0.75" bottom="0.75" header="0.3" footer="0.3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72"/>
  <sheetViews>
    <sheetView zoomScalePageLayoutView="0" workbookViewId="0" topLeftCell="A1">
      <selection activeCell="K26" sqref="K26"/>
    </sheetView>
  </sheetViews>
  <sheetFormatPr defaultColWidth="9.140625" defaultRowHeight="15"/>
  <cols>
    <col min="1" max="7" width="13.7109375" style="0" customWidth="1"/>
  </cols>
  <sheetData>
    <row r="1" spans="1:7" ht="78.75" customHeight="1">
      <c r="A1" s="128" t="s">
        <v>159</v>
      </c>
      <c r="B1" s="128"/>
      <c r="C1" s="128"/>
      <c r="D1" s="128"/>
      <c r="E1" s="128"/>
      <c r="F1" s="128"/>
      <c r="G1" s="93"/>
    </row>
    <row r="2" spans="2:5" ht="36">
      <c r="B2" s="8" t="s">
        <v>30</v>
      </c>
      <c r="C2" s="9" t="s">
        <v>31</v>
      </c>
      <c r="D2" s="8" t="s">
        <v>32</v>
      </c>
      <c r="E2" s="8" t="s">
        <v>33</v>
      </c>
    </row>
    <row r="3" spans="2:5" ht="15">
      <c r="B3" s="126" t="s">
        <v>114</v>
      </c>
      <c r="C3" s="126"/>
      <c r="D3" s="126"/>
      <c r="E3" s="126"/>
    </row>
    <row r="4" spans="2:5" ht="15">
      <c r="B4" s="12" t="s">
        <v>143</v>
      </c>
      <c r="C4" s="2">
        <v>10</v>
      </c>
      <c r="D4" s="2">
        <v>0.22</v>
      </c>
      <c r="E4" s="11">
        <f aca="true" t="shared" si="0" ref="E4:E14">D4/C4</f>
        <v>0.022</v>
      </c>
    </row>
    <row r="5" spans="2:5" ht="24">
      <c r="B5" s="12" t="s">
        <v>68</v>
      </c>
      <c r="C5" s="2">
        <v>2.4</v>
      </c>
      <c r="D5" s="2">
        <v>0.001</v>
      </c>
      <c r="E5" s="11">
        <f t="shared" si="0"/>
        <v>0.0004166666666666667</v>
      </c>
    </row>
    <row r="6" spans="2:5" ht="15">
      <c r="B6" s="12" t="s">
        <v>35</v>
      </c>
      <c r="C6" s="2">
        <v>3.5</v>
      </c>
      <c r="D6" s="2">
        <v>0</v>
      </c>
      <c r="E6" s="11">
        <f t="shared" si="0"/>
        <v>0</v>
      </c>
    </row>
    <row r="7" spans="2:5" ht="15">
      <c r="B7" s="12" t="s">
        <v>41</v>
      </c>
      <c r="C7" s="2">
        <v>9.85</v>
      </c>
      <c r="D7" s="2">
        <v>0</v>
      </c>
      <c r="E7" s="11">
        <f t="shared" si="0"/>
        <v>0</v>
      </c>
    </row>
    <row r="8" spans="2:5" ht="15">
      <c r="B8" s="12" t="s">
        <v>17</v>
      </c>
      <c r="C8" s="2">
        <v>3.3</v>
      </c>
      <c r="D8" s="2">
        <v>0</v>
      </c>
      <c r="E8" s="11">
        <f t="shared" si="0"/>
        <v>0</v>
      </c>
    </row>
    <row r="9" spans="2:5" ht="15">
      <c r="B9" s="13" t="s">
        <v>22</v>
      </c>
      <c r="C9" s="2">
        <v>76.5</v>
      </c>
      <c r="D9" s="2">
        <v>0.108</v>
      </c>
      <c r="E9" s="11">
        <f t="shared" si="0"/>
        <v>0.0014117647058823528</v>
      </c>
    </row>
    <row r="10" spans="2:5" ht="15">
      <c r="B10" s="12" t="s">
        <v>38</v>
      </c>
      <c r="C10" s="2">
        <v>0.9</v>
      </c>
      <c r="D10" s="2">
        <v>0</v>
      </c>
      <c r="E10" s="11">
        <f t="shared" si="0"/>
        <v>0</v>
      </c>
    </row>
    <row r="11" spans="2:5" ht="24">
      <c r="B11" s="12" t="s">
        <v>37</v>
      </c>
      <c r="C11" s="2">
        <v>116.4</v>
      </c>
      <c r="D11" s="71">
        <v>2.1113000000000004</v>
      </c>
      <c r="E11" s="11">
        <f t="shared" si="0"/>
        <v>0.018138316151202753</v>
      </c>
    </row>
    <row r="12" spans="2:5" ht="15">
      <c r="B12" s="13" t="s">
        <v>36</v>
      </c>
      <c r="C12" s="2">
        <v>7.65</v>
      </c>
      <c r="D12" s="71">
        <v>0.5989000000000001</v>
      </c>
      <c r="E12" s="11">
        <f t="shared" si="0"/>
        <v>0.07828758169934641</v>
      </c>
    </row>
    <row r="13" spans="2:5" ht="24.75">
      <c r="B13" s="13" t="s">
        <v>20</v>
      </c>
      <c r="C13" s="2">
        <v>38</v>
      </c>
      <c r="D13" s="2">
        <v>0.062</v>
      </c>
      <c r="E13" s="11">
        <f t="shared" si="0"/>
        <v>0.001631578947368421</v>
      </c>
    </row>
    <row r="14" spans="2:5" ht="24.75">
      <c r="B14" s="13" t="s">
        <v>39</v>
      </c>
      <c r="C14" s="2">
        <v>8.4</v>
      </c>
      <c r="D14" s="2">
        <v>0.24730000000000002</v>
      </c>
      <c r="E14" s="11">
        <f t="shared" si="0"/>
        <v>0.02944047619047619</v>
      </c>
    </row>
    <row r="15" spans="2:5" ht="24">
      <c r="B15" s="12" t="s">
        <v>40</v>
      </c>
      <c r="C15" s="2">
        <v>7.8</v>
      </c>
      <c r="D15" s="2">
        <v>0</v>
      </c>
      <c r="E15" s="11">
        <f aca="true" t="shared" si="1" ref="E15:E22">D15/C15</f>
        <v>0</v>
      </c>
    </row>
    <row r="16" spans="2:5" ht="15">
      <c r="B16" s="12" t="s">
        <v>19</v>
      </c>
      <c r="C16" s="2">
        <v>56</v>
      </c>
      <c r="D16" s="2">
        <v>0.5735</v>
      </c>
      <c r="E16" s="11">
        <f t="shared" si="1"/>
        <v>0.01024107142857143</v>
      </c>
    </row>
    <row r="17" spans="2:5" ht="15">
      <c r="B17" s="12" t="s">
        <v>16</v>
      </c>
      <c r="C17" s="2">
        <v>51.2</v>
      </c>
      <c r="D17" s="2">
        <v>0.102</v>
      </c>
      <c r="E17" s="11">
        <f t="shared" si="1"/>
        <v>0.0019921874999999996</v>
      </c>
    </row>
    <row r="18" spans="2:5" ht="24">
      <c r="B18" s="12" t="s">
        <v>4</v>
      </c>
      <c r="C18" s="2">
        <v>100</v>
      </c>
      <c r="D18" s="2">
        <v>39.342000000000006</v>
      </c>
      <c r="E18" s="11">
        <f t="shared" si="1"/>
        <v>0.39342000000000005</v>
      </c>
    </row>
    <row r="19" spans="2:5" ht="15">
      <c r="B19" s="12" t="s">
        <v>10</v>
      </c>
      <c r="C19" s="2">
        <v>100</v>
      </c>
      <c r="D19" s="2">
        <v>0</v>
      </c>
      <c r="E19" s="11">
        <f t="shared" si="1"/>
        <v>0</v>
      </c>
    </row>
    <row r="20" spans="2:5" ht="36">
      <c r="B20" s="12" t="s">
        <v>34</v>
      </c>
      <c r="C20" s="2">
        <v>1.7</v>
      </c>
      <c r="D20" s="2">
        <v>0</v>
      </c>
      <c r="E20" s="11">
        <f t="shared" si="1"/>
        <v>0</v>
      </c>
    </row>
    <row r="21" spans="2:5" ht="15">
      <c r="B21" s="12" t="s">
        <v>11</v>
      </c>
      <c r="C21" s="2">
        <v>18.4</v>
      </c>
      <c r="D21" s="71">
        <v>0.27640000000000003</v>
      </c>
      <c r="E21" s="11">
        <f t="shared" si="1"/>
        <v>0.015021739130434785</v>
      </c>
    </row>
    <row r="22" spans="2:5" ht="15">
      <c r="B22" s="34" t="s">
        <v>58</v>
      </c>
      <c r="C22" s="35">
        <f>SUM(C4:C21)</f>
        <v>612</v>
      </c>
      <c r="D22" s="35">
        <f>SUM(D4:D21)</f>
        <v>43.64240000000001</v>
      </c>
      <c r="E22" s="36">
        <f t="shared" si="1"/>
        <v>0.07131111111111113</v>
      </c>
    </row>
    <row r="23" spans="2:5" ht="15">
      <c r="B23" s="126" t="s">
        <v>42</v>
      </c>
      <c r="C23" s="126"/>
      <c r="D23" s="126"/>
      <c r="E23" s="126"/>
    </row>
    <row r="24" spans="2:5" ht="15">
      <c r="B24" s="12" t="s">
        <v>65</v>
      </c>
      <c r="C24" s="2">
        <v>22.3</v>
      </c>
      <c r="D24" s="2">
        <v>0</v>
      </c>
      <c r="E24" s="11">
        <f aca="true" t="shared" si="2" ref="E24:E39">D24/C24</f>
        <v>0</v>
      </c>
    </row>
    <row r="25" spans="2:5" ht="15">
      <c r="B25" s="12" t="s">
        <v>105</v>
      </c>
      <c r="C25" s="2">
        <v>0.1</v>
      </c>
      <c r="D25" s="2">
        <v>0</v>
      </c>
      <c r="E25" s="11">
        <f t="shared" si="2"/>
        <v>0</v>
      </c>
    </row>
    <row r="26" spans="2:5" ht="24">
      <c r="B26" s="12" t="s">
        <v>68</v>
      </c>
      <c r="C26" s="2">
        <v>0.55</v>
      </c>
      <c r="D26" s="2">
        <v>0</v>
      </c>
      <c r="E26" s="11">
        <f t="shared" si="2"/>
        <v>0</v>
      </c>
    </row>
    <row r="27" spans="2:5" ht="15">
      <c r="B27" s="62" t="s">
        <v>35</v>
      </c>
      <c r="C27" s="2">
        <v>2.65</v>
      </c>
      <c r="D27" s="2">
        <v>0</v>
      </c>
      <c r="E27" s="11">
        <f t="shared" si="2"/>
        <v>0</v>
      </c>
    </row>
    <row r="28" spans="2:5" ht="15">
      <c r="B28" s="12" t="s">
        <v>17</v>
      </c>
      <c r="C28" s="2">
        <v>0.85</v>
      </c>
      <c r="D28" s="2">
        <v>0</v>
      </c>
      <c r="E28" s="11">
        <f t="shared" si="2"/>
        <v>0</v>
      </c>
    </row>
    <row r="29" spans="2:5" ht="15">
      <c r="B29" s="13" t="s">
        <v>22</v>
      </c>
      <c r="C29" s="2">
        <v>18.7</v>
      </c>
      <c r="D29" s="2">
        <v>0</v>
      </c>
      <c r="E29" s="11">
        <f t="shared" si="2"/>
        <v>0</v>
      </c>
    </row>
    <row r="30" spans="2:5" ht="15">
      <c r="B30" s="12" t="s">
        <v>38</v>
      </c>
      <c r="C30" s="2">
        <v>1.98</v>
      </c>
      <c r="D30" s="2">
        <v>0</v>
      </c>
      <c r="E30" s="11">
        <f t="shared" si="2"/>
        <v>0</v>
      </c>
    </row>
    <row r="31" spans="2:5" ht="15">
      <c r="B31" s="13" t="s">
        <v>36</v>
      </c>
      <c r="C31" s="2">
        <v>2.65</v>
      </c>
      <c r="D31" s="2">
        <v>0</v>
      </c>
      <c r="E31" s="11">
        <f t="shared" si="2"/>
        <v>0</v>
      </c>
    </row>
    <row r="32" spans="2:5" ht="24.75">
      <c r="B32" s="13" t="s">
        <v>20</v>
      </c>
      <c r="C32" s="2">
        <v>18.8</v>
      </c>
      <c r="D32" s="2">
        <v>0</v>
      </c>
      <c r="E32" s="11">
        <f t="shared" si="2"/>
        <v>0</v>
      </c>
    </row>
    <row r="33" spans="2:5" ht="24">
      <c r="B33" s="12" t="s">
        <v>40</v>
      </c>
      <c r="C33" s="2">
        <v>3.9</v>
      </c>
      <c r="D33" s="2">
        <v>0</v>
      </c>
      <c r="E33" s="11">
        <f t="shared" si="2"/>
        <v>0</v>
      </c>
    </row>
    <row r="34" spans="2:5" ht="15">
      <c r="B34" s="68" t="s">
        <v>19</v>
      </c>
      <c r="C34" s="2">
        <v>4.4</v>
      </c>
      <c r="D34" s="2">
        <v>0</v>
      </c>
      <c r="E34" s="11">
        <f t="shared" si="2"/>
        <v>0</v>
      </c>
    </row>
    <row r="35" spans="2:5" ht="24">
      <c r="B35" s="12" t="s">
        <v>6</v>
      </c>
      <c r="C35" s="2">
        <v>5</v>
      </c>
      <c r="D35" s="2">
        <v>0</v>
      </c>
      <c r="E35" s="11">
        <f t="shared" si="2"/>
        <v>0</v>
      </c>
    </row>
    <row r="36" spans="2:5" ht="15">
      <c r="B36" s="12" t="s">
        <v>10</v>
      </c>
      <c r="C36" s="2">
        <v>40</v>
      </c>
      <c r="D36" s="2">
        <v>0</v>
      </c>
      <c r="E36" s="11">
        <f t="shared" si="2"/>
        <v>0</v>
      </c>
    </row>
    <row r="37" spans="2:5" ht="36">
      <c r="B37" s="12" t="s">
        <v>34</v>
      </c>
      <c r="C37" s="2">
        <v>0.95</v>
      </c>
      <c r="D37" s="2">
        <v>0</v>
      </c>
      <c r="E37" s="11">
        <f t="shared" si="2"/>
        <v>0</v>
      </c>
    </row>
    <row r="38" spans="2:5" ht="15">
      <c r="B38" s="12" t="s">
        <v>11</v>
      </c>
      <c r="C38" s="2">
        <v>8.9</v>
      </c>
      <c r="D38" s="2">
        <v>0</v>
      </c>
      <c r="E38" s="11">
        <f t="shared" si="2"/>
        <v>0</v>
      </c>
    </row>
    <row r="39" spans="2:5" ht="15">
      <c r="B39" s="37" t="s">
        <v>58</v>
      </c>
      <c r="C39" s="38">
        <f>SUM(C24:C38)</f>
        <v>131.73000000000002</v>
      </c>
      <c r="D39" s="38">
        <f>SUM(D24:D38)</f>
        <v>0</v>
      </c>
      <c r="E39" s="36">
        <f t="shared" si="2"/>
        <v>0</v>
      </c>
    </row>
    <row r="40" spans="2:5" ht="15">
      <c r="B40" s="126" t="s">
        <v>43</v>
      </c>
      <c r="C40" s="126"/>
      <c r="D40" s="126"/>
      <c r="E40" s="126"/>
    </row>
    <row r="41" spans="2:5" ht="15">
      <c r="B41" s="13" t="s">
        <v>65</v>
      </c>
      <c r="C41" s="2">
        <v>4.6</v>
      </c>
      <c r="D41" s="2">
        <v>0</v>
      </c>
      <c r="E41" s="11">
        <f aca="true" t="shared" si="3" ref="E41:E57">D41/C41</f>
        <v>0</v>
      </c>
    </row>
    <row r="42" spans="2:5" ht="15">
      <c r="B42" s="12" t="s">
        <v>115</v>
      </c>
      <c r="C42" s="2">
        <v>0.1</v>
      </c>
      <c r="D42" s="2">
        <v>0</v>
      </c>
      <c r="E42" s="11">
        <f t="shared" si="3"/>
        <v>0</v>
      </c>
    </row>
    <row r="43" spans="2:5" ht="24.75">
      <c r="B43" s="13" t="s">
        <v>68</v>
      </c>
      <c r="C43" s="2">
        <v>0.9</v>
      </c>
      <c r="D43" s="2">
        <v>0</v>
      </c>
      <c r="E43" s="11">
        <f t="shared" si="3"/>
        <v>0</v>
      </c>
    </row>
    <row r="44" spans="2:5" ht="15">
      <c r="B44" s="12" t="s">
        <v>35</v>
      </c>
      <c r="C44" s="2">
        <v>1.85</v>
      </c>
      <c r="D44" s="2">
        <v>0</v>
      </c>
      <c r="E44" s="11">
        <f t="shared" si="3"/>
        <v>0</v>
      </c>
    </row>
    <row r="45" spans="2:5" ht="15">
      <c r="B45" s="12" t="s">
        <v>17</v>
      </c>
      <c r="C45" s="2">
        <v>1.85</v>
      </c>
      <c r="D45" s="2">
        <v>0</v>
      </c>
      <c r="E45" s="11">
        <f t="shared" si="3"/>
        <v>0</v>
      </c>
    </row>
    <row r="46" spans="2:5" ht="15">
      <c r="B46" s="13" t="s">
        <v>22</v>
      </c>
      <c r="C46" s="2">
        <v>6.7</v>
      </c>
      <c r="D46" s="2">
        <v>0</v>
      </c>
      <c r="E46" s="11">
        <f t="shared" si="3"/>
        <v>0</v>
      </c>
    </row>
    <row r="47" spans="2:5" ht="15">
      <c r="B47" s="12" t="s">
        <v>38</v>
      </c>
      <c r="C47" s="2">
        <v>0.85</v>
      </c>
      <c r="D47" s="2">
        <v>0</v>
      </c>
      <c r="E47" s="11">
        <f t="shared" si="3"/>
        <v>0</v>
      </c>
    </row>
    <row r="48" spans="2:5" ht="24">
      <c r="B48" s="12" t="s">
        <v>37</v>
      </c>
      <c r="C48" s="2">
        <v>3</v>
      </c>
      <c r="D48" s="2">
        <v>0</v>
      </c>
      <c r="E48" s="11">
        <f t="shared" si="3"/>
        <v>0</v>
      </c>
    </row>
    <row r="49" spans="2:5" ht="15">
      <c r="B49" s="12" t="s">
        <v>36</v>
      </c>
      <c r="C49" s="2">
        <v>2.45</v>
      </c>
      <c r="D49" s="2">
        <v>0</v>
      </c>
      <c r="E49" s="11">
        <f t="shared" si="3"/>
        <v>0</v>
      </c>
    </row>
    <row r="50" spans="2:5" ht="24.75">
      <c r="B50" s="13" t="s">
        <v>20</v>
      </c>
      <c r="C50" s="2">
        <v>9.85</v>
      </c>
      <c r="D50" s="2">
        <v>0</v>
      </c>
      <c r="E50" s="11">
        <f t="shared" si="3"/>
        <v>0</v>
      </c>
    </row>
    <row r="51" spans="2:5" ht="24">
      <c r="B51" s="12" t="s">
        <v>39</v>
      </c>
      <c r="C51" s="2">
        <v>3</v>
      </c>
      <c r="D51" s="2">
        <v>0</v>
      </c>
      <c r="E51" s="11">
        <f t="shared" si="3"/>
        <v>0</v>
      </c>
    </row>
    <row r="52" spans="2:5" ht="24">
      <c r="B52" s="12" t="s">
        <v>40</v>
      </c>
      <c r="C52" s="2">
        <v>5</v>
      </c>
      <c r="D52" s="2">
        <v>0</v>
      </c>
      <c r="E52" s="11">
        <f t="shared" si="3"/>
        <v>0</v>
      </c>
    </row>
    <row r="53" spans="2:5" ht="15">
      <c r="B53" s="13" t="s">
        <v>19</v>
      </c>
      <c r="C53" s="2">
        <v>3.7</v>
      </c>
      <c r="D53" s="2">
        <v>0</v>
      </c>
      <c r="E53" s="11">
        <f t="shared" si="3"/>
        <v>0</v>
      </c>
    </row>
    <row r="54" spans="2:5" ht="15">
      <c r="B54" s="13" t="s">
        <v>16</v>
      </c>
      <c r="C54" s="2">
        <v>3</v>
      </c>
      <c r="D54" s="2">
        <v>0</v>
      </c>
      <c r="E54" s="11">
        <f t="shared" si="3"/>
        <v>0</v>
      </c>
    </row>
    <row r="55" spans="2:5" ht="24">
      <c r="B55" s="12" t="s">
        <v>4</v>
      </c>
      <c r="C55" s="2">
        <v>10</v>
      </c>
      <c r="D55" s="2">
        <v>0</v>
      </c>
      <c r="E55" s="11">
        <f t="shared" si="3"/>
        <v>0</v>
      </c>
    </row>
    <row r="56" spans="2:5" ht="36.75">
      <c r="B56" s="13" t="s">
        <v>34</v>
      </c>
      <c r="C56" s="2">
        <v>1.9</v>
      </c>
      <c r="D56" s="2">
        <v>0</v>
      </c>
      <c r="E56" s="11">
        <f t="shared" si="3"/>
        <v>0</v>
      </c>
    </row>
    <row r="57" spans="2:5" ht="15">
      <c r="B57" s="13" t="s">
        <v>11</v>
      </c>
      <c r="C57" s="2">
        <v>9.8</v>
      </c>
      <c r="D57" s="2">
        <v>0</v>
      </c>
      <c r="E57" s="11">
        <f t="shared" si="3"/>
        <v>0</v>
      </c>
    </row>
    <row r="58" spans="2:5" ht="15">
      <c r="B58" s="39" t="s">
        <v>58</v>
      </c>
      <c r="C58" s="35">
        <f>SUM(C41:C57)</f>
        <v>68.55</v>
      </c>
      <c r="D58" s="35">
        <f>SUM(D41:D57)</f>
        <v>0</v>
      </c>
      <c r="E58" s="36">
        <f>D58/C58</f>
        <v>0</v>
      </c>
    </row>
    <row r="59" spans="2:5" ht="15">
      <c r="B59" s="126" t="s">
        <v>44</v>
      </c>
      <c r="C59" s="126"/>
      <c r="D59" s="126"/>
      <c r="E59" s="126"/>
    </row>
    <row r="60" spans="2:5" ht="15">
      <c r="B60" s="13" t="s">
        <v>105</v>
      </c>
      <c r="C60" s="2">
        <v>0.35</v>
      </c>
      <c r="D60" s="2">
        <v>0</v>
      </c>
      <c r="E60" s="11">
        <f aca="true" t="shared" si="4" ref="E60:E74">D60/C60</f>
        <v>0</v>
      </c>
    </row>
    <row r="61" spans="2:5" ht="24.75">
      <c r="B61" s="13" t="s">
        <v>68</v>
      </c>
      <c r="C61" s="2">
        <v>0.2</v>
      </c>
      <c r="D61" s="2">
        <v>0</v>
      </c>
      <c r="E61" s="11">
        <f t="shared" si="4"/>
        <v>0</v>
      </c>
    </row>
    <row r="62" spans="2:5" ht="15">
      <c r="B62" s="12" t="s">
        <v>35</v>
      </c>
      <c r="C62" s="2">
        <v>4.35</v>
      </c>
      <c r="D62" s="2">
        <v>0</v>
      </c>
      <c r="E62" s="11">
        <f t="shared" si="4"/>
        <v>0</v>
      </c>
    </row>
    <row r="63" spans="2:5" ht="15">
      <c r="B63" s="10" t="s">
        <v>17</v>
      </c>
      <c r="C63" s="2">
        <v>0.2</v>
      </c>
      <c r="D63" s="2">
        <v>0</v>
      </c>
      <c r="E63" s="11">
        <f t="shared" si="4"/>
        <v>0</v>
      </c>
    </row>
    <row r="64" spans="2:5" ht="15">
      <c r="B64" s="13" t="s">
        <v>22</v>
      </c>
      <c r="C64" s="2">
        <v>4.5</v>
      </c>
      <c r="D64" s="2">
        <v>0</v>
      </c>
      <c r="E64" s="11">
        <f t="shared" si="4"/>
        <v>0</v>
      </c>
    </row>
    <row r="65" spans="2:5" ht="15">
      <c r="B65" s="13" t="s">
        <v>38</v>
      </c>
      <c r="C65" s="2">
        <v>0.88</v>
      </c>
      <c r="D65" s="2">
        <v>0</v>
      </c>
      <c r="E65" s="11">
        <f t="shared" si="4"/>
        <v>0</v>
      </c>
    </row>
    <row r="66" spans="2:5" ht="15">
      <c r="B66" s="13" t="s">
        <v>36</v>
      </c>
      <c r="C66" s="2">
        <v>0.55</v>
      </c>
      <c r="D66" s="2">
        <v>0</v>
      </c>
      <c r="E66" s="11">
        <f t="shared" si="4"/>
        <v>0</v>
      </c>
    </row>
    <row r="67" spans="2:5" ht="24.75">
      <c r="B67" s="13" t="s">
        <v>20</v>
      </c>
      <c r="C67" s="2">
        <v>4.15</v>
      </c>
      <c r="D67" s="2">
        <v>0</v>
      </c>
      <c r="E67" s="11">
        <f t="shared" si="4"/>
        <v>0</v>
      </c>
    </row>
    <row r="68" spans="2:5" ht="24.75">
      <c r="B68" s="13" t="s">
        <v>39</v>
      </c>
      <c r="C68" s="2">
        <v>3</v>
      </c>
      <c r="D68" s="2">
        <v>0</v>
      </c>
      <c r="E68" s="11">
        <f t="shared" si="4"/>
        <v>0</v>
      </c>
    </row>
    <row r="69" spans="2:5" ht="24">
      <c r="B69" s="12" t="s">
        <v>40</v>
      </c>
      <c r="C69" s="2">
        <v>0.95</v>
      </c>
      <c r="D69" s="2">
        <v>0</v>
      </c>
      <c r="E69" s="11">
        <f t="shared" si="4"/>
        <v>0</v>
      </c>
    </row>
    <row r="70" spans="2:5" ht="15">
      <c r="B70" s="13" t="s">
        <v>19</v>
      </c>
      <c r="C70" s="2">
        <v>1.85</v>
      </c>
      <c r="D70" s="2">
        <v>0</v>
      </c>
      <c r="E70" s="11">
        <f t="shared" si="4"/>
        <v>0</v>
      </c>
    </row>
    <row r="71" spans="2:5" ht="15">
      <c r="B71" s="13" t="s">
        <v>16</v>
      </c>
      <c r="C71" s="2">
        <v>0.75</v>
      </c>
      <c r="D71" s="2">
        <v>0</v>
      </c>
      <c r="E71" s="11">
        <f t="shared" si="4"/>
        <v>0</v>
      </c>
    </row>
    <row r="72" spans="2:5" ht="15">
      <c r="B72" s="17" t="s">
        <v>10</v>
      </c>
      <c r="C72" s="15">
        <v>59.75</v>
      </c>
      <c r="D72" s="2">
        <v>0</v>
      </c>
      <c r="E72" s="11">
        <f t="shared" si="4"/>
        <v>0</v>
      </c>
    </row>
    <row r="73" spans="2:5" ht="36">
      <c r="B73" s="17" t="s">
        <v>34</v>
      </c>
      <c r="C73" s="15">
        <v>3.6</v>
      </c>
      <c r="D73" s="2">
        <v>0</v>
      </c>
      <c r="E73" s="11">
        <f t="shared" si="4"/>
        <v>0</v>
      </c>
    </row>
    <row r="74" spans="2:5" ht="15">
      <c r="B74" s="17" t="s">
        <v>11</v>
      </c>
      <c r="C74" s="15">
        <v>9.5</v>
      </c>
      <c r="D74" s="2">
        <v>0</v>
      </c>
      <c r="E74" s="11">
        <f t="shared" si="4"/>
        <v>0</v>
      </c>
    </row>
    <row r="75" spans="2:5" ht="15">
      <c r="B75" s="40" t="s">
        <v>58</v>
      </c>
      <c r="C75" s="38">
        <f>SUM(C60:C74)</f>
        <v>94.58</v>
      </c>
      <c r="D75" s="38">
        <f>SUM(D60:D74)</f>
        <v>0</v>
      </c>
      <c r="E75" s="38">
        <f>D75/C75</f>
        <v>0</v>
      </c>
    </row>
    <row r="76" spans="2:5" ht="15">
      <c r="B76" s="126" t="s">
        <v>45</v>
      </c>
      <c r="C76" s="126"/>
      <c r="D76" s="126"/>
      <c r="E76" s="126"/>
    </row>
    <row r="77" spans="2:5" ht="36">
      <c r="B77" s="17" t="s">
        <v>116</v>
      </c>
      <c r="C77" s="15">
        <v>40</v>
      </c>
      <c r="D77" s="2">
        <v>0</v>
      </c>
      <c r="E77" s="11">
        <f aca="true" t="shared" si="5" ref="E77:E90">D77/C77</f>
        <v>0</v>
      </c>
    </row>
    <row r="78" spans="2:5" ht="24">
      <c r="B78" s="12" t="s">
        <v>68</v>
      </c>
      <c r="C78" s="2">
        <v>2.5</v>
      </c>
      <c r="D78" s="2">
        <v>0</v>
      </c>
      <c r="E78" s="11">
        <f t="shared" si="5"/>
        <v>0</v>
      </c>
    </row>
    <row r="79" spans="2:5" ht="15">
      <c r="B79" s="17" t="s">
        <v>46</v>
      </c>
      <c r="C79" s="15">
        <v>2.5</v>
      </c>
      <c r="D79" s="2">
        <v>0</v>
      </c>
      <c r="E79" s="11">
        <f t="shared" si="5"/>
        <v>0</v>
      </c>
    </row>
    <row r="80" spans="2:5" ht="15">
      <c r="B80" s="10" t="s">
        <v>17</v>
      </c>
      <c r="C80" s="2">
        <v>0.1</v>
      </c>
      <c r="D80" s="2">
        <v>0</v>
      </c>
      <c r="E80" s="11">
        <f t="shared" si="5"/>
        <v>0</v>
      </c>
    </row>
    <row r="81" spans="2:5" ht="15">
      <c r="B81" s="13" t="s">
        <v>22</v>
      </c>
      <c r="C81" s="2">
        <v>37.7</v>
      </c>
      <c r="D81" s="2">
        <v>0.11700000000000002</v>
      </c>
      <c r="E81" s="11">
        <f t="shared" si="5"/>
        <v>0.0031034482758620693</v>
      </c>
    </row>
    <row r="82" spans="2:5" ht="15">
      <c r="B82" s="19" t="s">
        <v>37</v>
      </c>
      <c r="C82" s="2">
        <v>107.2</v>
      </c>
      <c r="D82" s="2">
        <v>1.8735</v>
      </c>
      <c r="E82" s="11">
        <f t="shared" si="5"/>
        <v>0.017476679104477612</v>
      </c>
    </row>
    <row r="83" spans="2:5" ht="15">
      <c r="B83" s="13" t="s">
        <v>36</v>
      </c>
      <c r="C83" s="2">
        <v>1.8</v>
      </c>
      <c r="D83" s="2">
        <v>0.08200000000000002</v>
      </c>
      <c r="E83" s="11">
        <f t="shared" si="5"/>
        <v>0.045555555555555564</v>
      </c>
    </row>
    <row r="84" spans="2:5" ht="24.75">
      <c r="B84" s="13" t="s">
        <v>20</v>
      </c>
      <c r="C84" s="2">
        <v>26.8</v>
      </c>
      <c r="D84" s="2">
        <v>0.29410000000000003</v>
      </c>
      <c r="E84" s="11">
        <f t="shared" si="5"/>
        <v>0.010973880597014925</v>
      </c>
    </row>
    <row r="85" spans="2:5" ht="24">
      <c r="B85" s="17" t="s">
        <v>39</v>
      </c>
      <c r="C85" s="15">
        <v>2</v>
      </c>
      <c r="D85" s="2">
        <v>0.8070000000000002</v>
      </c>
      <c r="E85" s="11">
        <f t="shared" si="5"/>
        <v>0.4035000000000001</v>
      </c>
    </row>
    <row r="86" spans="2:5" ht="24">
      <c r="B86" s="12" t="s">
        <v>40</v>
      </c>
      <c r="C86" s="2">
        <v>9.8</v>
      </c>
      <c r="D86" s="2">
        <v>0</v>
      </c>
      <c r="E86" s="11">
        <f t="shared" si="5"/>
        <v>0</v>
      </c>
    </row>
    <row r="87" spans="2:5" ht="15">
      <c r="B87" s="13" t="s">
        <v>19</v>
      </c>
      <c r="C87" s="2">
        <v>12</v>
      </c>
      <c r="D87" s="2">
        <v>1.4775000000000003</v>
      </c>
      <c r="E87" s="11">
        <f t="shared" si="5"/>
        <v>0.12312500000000003</v>
      </c>
    </row>
    <row r="88" spans="2:5" ht="15">
      <c r="B88" s="17" t="s">
        <v>16</v>
      </c>
      <c r="C88" s="15">
        <v>6.8</v>
      </c>
      <c r="D88" s="2">
        <v>0.3030000000000001</v>
      </c>
      <c r="E88" s="11">
        <f t="shared" si="5"/>
        <v>0.04455882352941178</v>
      </c>
    </row>
    <row r="89" spans="2:5" ht="15">
      <c r="B89" s="40" t="s">
        <v>58</v>
      </c>
      <c r="C89" s="38">
        <f>SUM(C77:C88)</f>
        <v>249.20000000000005</v>
      </c>
      <c r="D89" s="38">
        <f>SUM(D77:D88)</f>
        <v>4.9541</v>
      </c>
      <c r="E89" s="36">
        <f t="shared" si="5"/>
        <v>0.019880016051364365</v>
      </c>
    </row>
    <row r="90" spans="2:5" ht="36">
      <c r="B90" s="41" t="s">
        <v>59</v>
      </c>
      <c r="C90" s="38">
        <f>C89+C75+C58+C39+C22</f>
        <v>1156.06</v>
      </c>
      <c r="D90" s="35">
        <f>D89+D75+D58+D39+D22</f>
        <v>48.596500000000006</v>
      </c>
      <c r="E90" s="36">
        <f t="shared" si="5"/>
        <v>0.04203631299413526</v>
      </c>
    </row>
    <row r="91" spans="2:5" ht="15">
      <c r="B91" s="126" t="s">
        <v>117</v>
      </c>
      <c r="C91" s="126"/>
      <c r="D91" s="126"/>
      <c r="E91" s="126"/>
    </row>
    <row r="92" spans="2:5" ht="15">
      <c r="B92" s="19" t="s">
        <v>101</v>
      </c>
      <c r="C92" s="2">
        <v>14.4</v>
      </c>
      <c r="D92" s="2">
        <v>2.7739999999999996</v>
      </c>
      <c r="E92" s="11">
        <f aca="true" t="shared" si="6" ref="E92:E105">D92/C92</f>
        <v>0.19263888888888886</v>
      </c>
    </row>
    <row r="93" spans="2:5" ht="15">
      <c r="B93" s="19" t="s">
        <v>46</v>
      </c>
      <c r="C93" s="2">
        <v>24.6</v>
      </c>
      <c r="D93" s="2">
        <v>0.1</v>
      </c>
      <c r="E93" s="11">
        <f t="shared" si="6"/>
        <v>0.004065040650406504</v>
      </c>
    </row>
    <row r="94" spans="2:5" ht="15">
      <c r="B94" s="13" t="s">
        <v>35</v>
      </c>
      <c r="C94" s="2">
        <v>1.95</v>
      </c>
      <c r="D94" s="2">
        <v>0</v>
      </c>
      <c r="E94" s="11">
        <f t="shared" si="6"/>
        <v>0</v>
      </c>
    </row>
    <row r="95" spans="2:5" ht="15">
      <c r="B95" s="13" t="s">
        <v>19</v>
      </c>
      <c r="C95" s="2">
        <v>91.7</v>
      </c>
      <c r="D95" s="2">
        <v>5.488</v>
      </c>
      <c r="E95" s="11">
        <f t="shared" si="6"/>
        <v>0.059847328244274814</v>
      </c>
    </row>
    <row r="96" spans="2:5" ht="15">
      <c r="B96" s="13" t="s">
        <v>22</v>
      </c>
      <c r="C96" s="2">
        <v>94.9</v>
      </c>
      <c r="D96" s="2">
        <v>2.5031000000000003</v>
      </c>
      <c r="E96" s="11">
        <f t="shared" si="6"/>
        <v>0.026376185458377242</v>
      </c>
    </row>
    <row r="97" spans="2:5" ht="15">
      <c r="B97" s="13" t="s">
        <v>38</v>
      </c>
      <c r="C97" s="2">
        <v>1</v>
      </c>
      <c r="D97" s="2">
        <v>0</v>
      </c>
      <c r="E97" s="11">
        <f t="shared" si="6"/>
        <v>0</v>
      </c>
    </row>
    <row r="98" spans="2:5" ht="15">
      <c r="B98" s="13" t="s">
        <v>16</v>
      </c>
      <c r="C98" s="2">
        <v>54</v>
      </c>
      <c r="D98" s="2">
        <v>0.8652000000000001</v>
      </c>
      <c r="E98" s="11">
        <f t="shared" si="6"/>
        <v>0.016022222222222222</v>
      </c>
    </row>
    <row r="99" spans="2:5" ht="24.75">
      <c r="B99" s="13" t="s">
        <v>20</v>
      </c>
      <c r="C99" s="2">
        <v>29.8</v>
      </c>
      <c r="D99" s="2">
        <v>0.2311</v>
      </c>
      <c r="E99" s="11">
        <f t="shared" si="6"/>
        <v>0.0077550335570469794</v>
      </c>
    </row>
    <row r="100" spans="2:5" ht="15">
      <c r="B100" s="13" t="s">
        <v>36</v>
      </c>
      <c r="C100" s="2">
        <v>8.8</v>
      </c>
      <c r="D100" s="2">
        <v>0.7544000000000001</v>
      </c>
      <c r="E100" s="11">
        <f t="shared" si="6"/>
        <v>0.08572727272727274</v>
      </c>
    </row>
    <row r="101" spans="2:5" ht="24.75">
      <c r="B101" s="13" t="s">
        <v>40</v>
      </c>
      <c r="C101" s="2">
        <v>7.9</v>
      </c>
      <c r="D101" s="2">
        <v>0</v>
      </c>
      <c r="E101" s="11">
        <f t="shared" si="6"/>
        <v>0</v>
      </c>
    </row>
    <row r="102" spans="2:5" ht="24.75">
      <c r="B102" s="13" t="s">
        <v>6</v>
      </c>
      <c r="C102" s="2">
        <v>5</v>
      </c>
      <c r="D102" s="2">
        <v>0</v>
      </c>
      <c r="E102" s="11">
        <f t="shared" si="6"/>
        <v>0</v>
      </c>
    </row>
    <row r="103" spans="2:5" ht="15">
      <c r="B103" s="13" t="s">
        <v>10</v>
      </c>
      <c r="C103" s="2">
        <v>200</v>
      </c>
      <c r="D103" s="2">
        <v>0</v>
      </c>
      <c r="E103" s="11">
        <f t="shared" si="6"/>
        <v>0</v>
      </c>
    </row>
    <row r="104" spans="2:5" ht="24.75">
      <c r="B104" s="13" t="s">
        <v>118</v>
      </c>
      <c r="C104" s="2">
        <v>9.95</v>
      </c>
      <c r="D104" s="2">
        <v>0</v>
      </c>
      <c r="E104" s="11">
        <f t="shared" si="6"/>
        <v>0</v>
      </c>
    </row>
    <row r="105" spans="2:5" ht="15">
      <c r="B105" s="13" t="s">
        <v>11</v>
      </c>
      <c r="C105" s="2">
        <v>4.9</v>
      </c>
      <c r="D105" s="2">
        <v>0</v>
      </c>
      <c r="E105" s="11">
        <f t="shared" si="6"/>
        <v>0</v>
      </c>
    </row>
    <row r="106" spans="2:5" ht="15">
      <c r="B106" s="39" t="s">
        <v>58</v>
      </c>
      <c r="C106" s="35">
        <f>SUM(C92:C105)</f>
        <v>548.9</v>
      </c>
      <c r="D106" s="35">
        <f>SUM(D92:D105)</f>
        <v>12.7158</v>
      </c>
      <c r="E106" s="36">
        <f>D106/C106</f>
        <v>0.023165968300236837</v>
      </c>
    </row>
    <row r="107" spans="2:5" ht="15">
      <c r="B107" s="129" t="s">
        <v>119</v>
      </c>
      <c r="C107" s="130"/>
      <c r="D107" s="130"/>
      <c r="E107" s="131"/>
    </row>
    <row r="108" spans="2:5" ht="15">
      <c r="B108" s="19" t="s">
        <v>101</v>
      </c>
      <c r="C108" s="2">
        <v>0.9</v>
      </c>
      <c r="D108" s="2">
        <v>0</v>
      </c>
      <c r="E108" s="11">
        <f aca="true" t="shared" si="7" ref="E108:E114">D108/C108</f>
        <v>0</v>
      </c>
    </row>
    <row r="109" spans="2:5" ht="15">
      <c r="B109" s="19" t="s">
        <v>46</v>
      </c>
      <c r="C109" s="2">
        <v>1</v>
      </c>
      <c r="D109" s="2">
        <v>0</v>
      </c>
      <c r="E109" s="11">
        <f>D109/C109</f>
        <v>0</v>
      </c>
    </row>
    <row r="110" spans="2:5" ht="15">
      <c r="B110" s="13" t="s">
        <v>35</v>
      </c>
      <c r="C110" s="2">
        <v>4.95</v>
      </c>
      <c r="D110" s="2">
        <v>0</v>
      </c>
      <c r="E110" s="11">
        <f t="shared" si="7"/>
        <v>0</v>
      </c>
    </row>
    <row r="111" spans="2:5" ht="15">
      <c r="B111" s="19" t="s">
        <v>19</v>
      </c>
      <c r="C111" s="2">
        <v>6.9</v>
      </c>
      <c r="D111" s="2">
        <v>0</v>
      </c>
      <c r="E111" s="11">
        <f t="shared" si="7"/>
        <v>0</v>
      </c>
    </row>
    <row r="112" spans="2:5" ht="15">
      <c r="B112" s="13" t="s">
        <v>22</v>
      </c>
      <c r="C112" s="2">
        <v>1</v>
      </c>
      <c r="D112" s="2">
        <v>0</v>
      </c>
      <c r="E112" s="11">
        <f t="shared" si="7"/>
        <v>0</v>
      </c>
    </row>
    <row r="113" spans="2:5" ht="15">
      <c r="B113" s="13" t="s">
        <v>16</v>
      </c>
      <c r="C113" s="2">
        <v>1.95</v>
      </c>
      <c r="D113" s="2">
        <v>0</v>
      </c>
      <c r="E113" s="11">
        <f t="shared" si="7"/>
        <v>0</v>
      </c>
    </row>
    <row r="114" spans="2:5" ht="24.75">
      <c r="B114" s="13" t="s">
        <v>20</v>
      </c>
      <c r="C114" s="2">
        <v>2.8</v>
      </c>
      <c r="D114" s="2">
        <v>0</v>
      </c>
      <c r="E114" s="11">
        <f t="shared" si="7"/>
        <v>0</v>
      </c>
    </row>
    <row r="115" spans="2:5" ht="15">
      <c r="B115" s="13" t="s">
        <v>36</v>
      </c>
      <c r="C115" s="2">
        <v>2</v>
      </c>
      <c r="D115" s="2">
        <v>0</v>
      </c>
      <c r="E115" s="11">
        <f>D115/C115</f>
        <v>0</v>
      </c>
    </row>
    <row r="116" spans="2:5" ht="15">
      <c r="B116" s="42" t="s">
        <v>58</v>
      </c>
      <c r="C116" s="35">
        <f>SUM(C108:C115)</f>
        <v>21.5</v>
      </c>
      <c r="D116" s="35">
        <f>SUM(D108:D115)</f>
        <v>0</v>
      </c>
      <c r="E116" s="36">
        <f>D116/C116</f>
        <v>0</v>
      </c>
    </row>
    <row r="117" spans="2:5" ht="15">
      <c r="B117" s="126" t="s">
        <v>120</v>
      </c>
      <c r="C117" s="126"/>
      <c r="D117" s="126"/>
      <c r="E117" s="126"/>
    </row>
    <row r="118" spans="2:5" ht="15">
      <c r="B118" s="13" t="s">
        <v>47</v>
      </c>
      <c r="C118" s="2">
        <v>12.5</v>
      </c>
      <c r="D118" s="2">
        <v>1.38</v>
      </c>
      <c r="E118" s="11">
        <f aca="true" t="shared" si="8" ref="E118:E126">D118/C118</f>
        <v>0.1104</v>
      </c>
    </row>
    <row r="119" spans="2:5" ht="15">
      <c r="B119" s="19" t="s">
        <v>46</v>
      </c>
      <c r="C119" s="2">
        <v>0.9</v>
      </c>
      <c r="D119" s="2">
        <v>0.03</v>
      </c>
      <c r="E119" s="11">
        <f>D119/C119</f>
        <v>0.03333333333333333</v>
      </c>
    </row>
    <row r="120" spans="2:5" ht="15">
      <c r="B120" s="19" t="s">
        <v>35</v>
      </c>
      <c r="C120" s="2">
        <v>4.9</v>
      </c>
      <c r="D120" s="2">
        <v>0.26</v>
      </c>
      <c r="E120" s="11">
        <f t="shared" si="8"/>
        <v>0.053061224489795916</v>
      </c>
    </row>
    <row r="121" spans="2:5" ht="15">
      <c r="B121" s="19" t="s">
        <v>19</v>
      </c>
      <c r="C121" s="2">
        <v>17.5</v>
      </c>
      <c r="D121" s="2">
        <v>1.9</v>
      </c>
      <c r="E121" s="11">
        <f t="shared" si="8"/>
        <v>0.10857142857142857</v>
      </c>
    </row>
    <row r="122" spans="2:5" ht="15">
      <c r="B122" s="19" t="s">
        <v>22</v>
      </c>
      <c r="C122" s="2">
        <v>8.8</v>
      </c>
      <c r="D122" s="2">
        <v>0.03</v>
      </c>
      <c r="E122" s="11">
        <f t="shared" si="8"/>
        <v>0.0034090909090909085</v>
      </c>
    </row>
    <row r="123" spans="2:5" ht="15">
      <c r="B123" s="19" t="s">
        <v>16</v>
      </c>
      <c r="C123" s="2">
        <v>9.8</v>
      </c>
      <c r="D123" s="2">
        <v>0.7000000000000001</v>
      </c>
      <c r="E123" s="11">
        <f t="shared" si="8"/>
        <v>0.07142857142857142</v>
      </c>
    </row>
    <row r="124" spans="2:5" ht="15">
      <c r="B124" s="19" t="s">
        <v>20</v>
      </c>
      <c r="C124" s="2">
        <v>9.5</v>
      </c>
      <c r="D124" s="2">
        <v>1.26</v>
      </c>
      <c r="E124" s="11">
        <f t="shared" si="8"/>
        <v>0.13263157894736843</v>
      </c>
    </row>
    <row r="125" spans="2:5" ht="15">
      <c r="B125" s="19" t="s">
        <v>36</v>
      </c>
      <c r="C125" s="2">
        <v>4.9</v>
      </c>
      <c r="D125" s="2">
        <v>0.43</v>
      </c>
      <c r="E125" s="11">
        <f t="shared" si="8"/>
        <v>0.08775510204081632</v>
      </c>
    </row>
    <row r="126" spans="2:5" ht="15">
      <c r="B126" s="19" t="s">
        <v>40</v>
      </c>
      <c r="C126" s="2">
        <v>2.9</v>
      </c>
      <c r="D126" s="2">
        <v>0.03</v>
      </c>
      <c r="E126" s="11">
        <f t="shared" si="8"/>
        <v>0.010344827586206896</v>
      </c>
    </row>
    <row r="127" spans="2:5" ht="15">
      <c r="B127" s="39" t="s">
        <v>58</v>
      </c>
      <c r="C127" s="35">
        <f>SUM(C118:C126)</f>
        <v>71.7</v>
      </c>
      <c r="D127" s="35">
        <f>SUM(D118:D126)</f>
        <v>6.02</v>
      </c>
      <c r="E127" s="36">
        <f>D127/C127</f>
        <v>0.08396094839609483</v>
      </c>
    </row>
    <row r="128" spans="2:5" ht="15" customHeight="1">
      <c r="B128" s="132" t="s">
        <v>121</v>
      </c>
      <c r="C128" s="133"/>
      <c r="D128" s="133"/>
      <c r="E128" s="134"/>
    </row>
    <row r="129" spans="2:5" ht="15">
      <c r="B129" s="19" t="s">
        <v>144</v>
      </c>
      <c r="C129" s="2">
        <v>0.15</v>
      </c>
      <c r="D129" s="2">
        <v>0</v>
      </c>
      <c r="E129" s="11">
        <f>D129/C129</f>
        <v>0</v>
      </c>
    </row>
    <row r="130" spans="2:5" ht="15">
      <c r="B130" s="19" t="s">
        <v>10</v>
      </c>
      <c r="C130" s="2">
        <v>200</v>
      </c>
      <c r="D130" s="2">
        <v>23.4</v>
      </c>
      <c r="E130" s="11">
        <f>D130/C130</f>
        <v>0.11699999999999999</v>
      </c>
    </row>
    <row r="131" spans="2:5" ht="15">
      <c r="B131" s="19" t="s">
        <v>118</v>
      </c>
      <c r="C131" s="2">
        <v>3</v>
      </c>
      <c r="D131" s="2">
        <v>0</v>
      </c>
      <c r="E131" s="11">
        <f>D131/C131</f>
        <v>0</v>
      </c>
    </row>
    <row r="132" spans="2:5" ht="15">
      <c r="B132" s="39" t="s">
        <v>58</v>
      </c>
      <c r="C132" s="35">
        <f>SUM(C129:C131)</f>
        <v>203.15</v>
      </c>
      <c r="D132" s="35">
        <f>SUM(D129:D131)</f>
        <v>23.4</v>
      </c>
      <c r="E132" s="36">
        <f>D132/C132</f>
        <v>0.1151858232832882</v>
      </c>
    </row>
    <row r="133" spans="2:5" ht="15" customHeight="1">
      <c r="B133" s="132" t="s">
        <v>123</v>
      </c>
      <c r="C133" s="133"/>
      <c r="D133" s="133"/>
      <c r="E133" s="134"/>
    </row>
    <row r="134" spans="2:5" ht="15">
      <c r="B134" s="19" t="s">
        <v>122</v>
      </c>
      <c r="C134" s="2">
        <v>3.1</v>
      </c>
      <c r="D134" s="2">
        <v>0</v>
      </c>
      <c r="E134" s="11">
        <f aca="true" t="shared" si="9" ref="E134:E139">D134/C134</f>
        <v>0</v>
      </c>
    </row>
    <row r="135" spans="2:5" ht="15">
      <c r="B135" s="19" t="s">
        <v>69</v>
      </c>
      <c r="C135" s="2">
        <v>0.2</v>
      </c>
      <c r="D135" s="2">
        <v>0</v>
      </c>
      <c r="E135" s="11">
        <f t="shared" si="9"/>
        <v>0</v>
      </c>
    </row>
    <row r="136" spans="2:5" ht="15">
      <c r="B136" s="19" t="s">
        <v>6</v>
      </c>
      <c r="C136" s="2">
        <v>35</v>
      </c>
      <c r="D136" s="2">
        <v>0</v>
      </c>
      <c r="E136" s="11">
        <f t="shared" si="9"/>
        <v>0</v>
      </c>
    </row>
    <row r="137" spans="2:5" ht="15">
      <c r="B137" s="19" t="s">
        <v>10</v>
      </c>
      <c r="C137" s="2">
        <v>1365</v>
      </c>
      <c r="D137" s="2">
        <v>10</v>
      </c>
      <c r="E137" s="11">
        <f t="shared" si="9"/>
        <v>0.007326007326007326</v>
      </c>
    </row>
    <row r="138" spans="2:5" ht="15">
      <c r="B138" s="19" t="s">
        <v>118</v>
      </c>
      <c r="C138" s="2">
        <v>80</v>
      </c>
      <c r="D138" s="2">
        <v>0</v>
      </c>
      <c r="E138" s="11">
        <f t="shared" si="9"/>
        <v>0</v>
      </c>
    </row>
    <row r="139" spans="2:5" ht="15">
      <c r="B139" s="19" t="s">
        <v>11</v>
      </c>
      <c r="C139" s="2">
        <v>2</v>
      </c>
      <c r="D139" s="2">
        <v>0</v>
      </c>
      <c r="E139" s="11">
        <f t="shared" si="9"/>
        <v>0</v>
      </c>
    </row>
    <row r="140" spans="2:5" ht="15">
      <c r="B140" s="39" t="s">
        <v>58</v>
      </c>
      <c r="C140" s="35">
        <f>SUM(C134:C139)</f>
        <v>1485.3</v>
      </c>
      <c r="D140" s="35">
        <f>SUM(D134:D139)</f>
        <v>10</v>
      </c>
      <c r="E140" s="36">
        <f>D140/C140</f>
        <v>0.006732646603379789</v>
      </c>
    </row>
    <row r="141" spans="2:5" ht="24.75">
      <c r="B141" s="43" t="s">
        <v>60</v>
      </c>
      <c r="C141" s="35">
        <f>C140+C132+C127+C116+C106</f>
        <v>2330.55</v>
      </c>
      <c r="D141" s="35">
        <f>D140+D132+D127+D116+D106</f>
        <v>52.1358</v>
      </c>
      <c r="E141" s="36">
        <f>D141/C141</f>
        <v>0.022370599214777628</v>
      </c>
    </row>
    <row r="142" spans="2:5" ht="15">
      <c r="B142" s="129" t="s">
        <v>124</v>
      </c>
      <c r="C142" s="130"/>
      <c r="D142" s="130"/>
      <c r="E142" s="131"/>
    </row>
    <row r="143" spans="2:5" ht="24.75">
      <c r="B143" s="13" t="s">
        <v>69</v>
      </c>
      <c r="C143" s="2">
        <v>0.7</v>
      </c>
      <c r="D143" s="2">
        <v>0</v>
      </c>
      <c r="E143" s="11">
        <f aca="true" t="shared" si="10" ref="E143:E156">D143/C143</f>
        <v>0</v>
      </c>
    </row>
    <row r="144" spans="2:5" ht="15">
      <c r="B144" s="19" t="s">
        <v>47</v>
      </c>
      <c r="C144" s="2">
        <v>0.7</v>
      </c>
      <c r="D144" s="2">
        <v>0.11</v>
      </c>
      <c r="E144" s="11">
        <f t="shared" si="10"/>
        <v>0.15714285714285717</v>
      </c>
    </row>
    <row r="145" spans="2:5" ht="15">
      <c r="B145" s="19" t="s">
        <v>68</v>
      </c>
      <c r="C145" s="2">
        <v>6</v>
      </c>
      <c r="D145" s="2">
        <v>0.261</v>
      </c>
      <c r="E145" s="11">
        <f t="shared" si="10"/>
        <v>0.043500000000000004</v>
      </c>
    </row>
    <row r="146" spans="2:5" ht="15">
      <c r="B146" s="19" t="s">
        <v>46</v>
      </c>
      <c r="C146" s="2">
        <v>30</v>
      </c>
      <c r="D146" s="2">
        <v>0</v>
      </c>
      <c r="E146" s="11">
        <f t="shared" si="10"/>
        <v>0</v>
      </c>
    </row>
    <row r="147" spans="2:5" ht="15">
      <c r="B147" s="19" t="s">
        <v>19</v>
      </c>
      <c r="C147" s="2">
        <v>64.3</v>
      </c>
      <c r="D147" s="2">
        <v>3.15</v>
      </c>
      <c r="E147" s="11">
        <f t="shared" si="10"/>
        <v>0.048989113530326596</v>
      </c>
    </row>
    <row r="148" spans="2:5" ht="15">
      <c r="B148" s="19" t="s">
        <v>22</v>
      </c>
      <c r="C148" s="2">
        <v>64.3</v>
      </c>
      <c r="D148" s="2">
        <v>1.08</v>
      </c>
      <c r="E148" s="11">
        <f t="shared" si="10"/>
        <v>0.016796267496111978</v>
      </c>
    </row>
    <row r="149" spans="2:5" ht="15">
      <c r="B149" s="19" t="s">
        <v>16</v>
      </c>
      <c r="C149" s="2">
        <v>64.2</v>
      </c>
      <c r="D149" s="2">
        <v>1.883</v>
      </c>
      <c r="E149" s="11">
        <f t="shared" si="10"/>
        <v>0.029330218068535824</v>
      </c>
    </row>
    <row r="150" spans="2:5" ht="24.75">
      <c r="B150" s="13" t="s">
        <v>20</v>
      </c>
      <c r="C150" s="2">
        <v>44.1</v>
      </c>
      <c r="D150" s="2">
        <v>2.2</v>
      </c>
      <c r="E150" s="11">
        <f t="shared" si="10"/>
        <v>0.049886621315192746</v>
      </c>
    </row>
    <row r="151" spans="2:5" ht="15">
      <c r="B151" s="13" t="s">
        <v>36</v>
      </c>
      <c r="C151" s="2">
        <v>19.8</v>
      </c>
      <c r="D151" s="2">
        <v>0</v>
      </c>
      <c r="E151" s="11">
        <f t="shared" si="10"/>
        <v>0</v>
      </c>
    </row>
    <row r="152" spans="2:5" ht="24.75">
      <c r="B152" s="13" t="s">
        <v>37</v>
      </c>
      <c r="C152" s="2">
        <v>15.3</v>
      </c>
      <c r="D152" s="2">
        <v>0</v>
      </c>
      <c r="E152" s="11">
        <f t="shared" si="10"/>
        <v>0</v>
      </c>
    </row>
    <row r="153" spans="2:5" ht="15">
      <c r="B153" s="13" t="s">
        <v>35</v>
      </c>
      <c r="C153" s="2">
        <v>14.7</v>
      </c>
      <c r="D153" s="2">
        <v>0.155</v>
      </c>
      <c r="E153" s="11">
        <f t="shared" si="10"/>
        <v>0.010544217687074831</v>
      </c>
    </row>
    <row r="154" spans="2:5" ht="15">
      <c r="B154" s="13" t="s">
        <v>38</v>
      </c>
      <c r="C154" s="2">
        <v>12.9</v>
      </c>
      <c r="D154" s="2">
        <v>0</v>
      </c>
      <c r="E154" s="11">
        <f t="shared" si="10"/>
        <v>0</v>
      </c>
    </row>
    <row r="155" spans="2:5" ht="15">
      <c r="B155" s="13" t="s">
        <v>17</v>
      </c>
      <c r="C155" s="2">
        <v>1.9</v>
      </c>
      <c r="D155" s="2">
        <v>0</v>
      </c>
      <c r="E155" s="11">
        <f t="shared" si="10"/>
        <v>0</v>
      </c>
    </row>
    <row r="156" spans="2:5" ht="24.75">
      <c r="B156" s="13" t="s">
        <v>40</v>
      </c>
      <c r="C156" s="2">
        <v>2.9</v>
      </c>
      <c r="D156" s="2">
        <v>0</v>
      </c>
      <c r="E156" s="11">
        <f t="shared" si="10"/>
        <v>0</v>
      </c>
    </row>
    <row r="157" spans="2:5" ht="15">
      <c r="B157" s="39" t="s">
        <v>58</v>
      </c>
      <c r="C157" s="35">
        <f>SUM(C143:C156)</f>
        <v>341.79999999999995</v>
      </c>
      <c r="D157" s="35">
        <f>SUM(D143:D156)</f>
        <v>8.839</v>
      </c>
      <c r="E157" s="36">
        <f>D157/C157</f>
        <v>0.025860152135751907</v>
      </c>
    </row>
    <row r="158" spans="2:5" ht="15">
      <c r="B158" s="126" t="s">
        <v>125</v>
      </c>
      <c r="C158" s="126"/>
      <c r="D158" s="126"/>
      <c r="E158" s="126"/>
    </row>
    <row r="159" spans="2:5" ht="15">
      <c r="B159" s="19" t="s">
        <v>19</v>
      </c>
      <c r="C159" s="2">
        <v>3.8</v>
      </c>
      <c r="D159" s="2">
        <v>0.324</v>
      </c>
      <c r="E159" s="11">
        <f>D159/C159</f>
        <v>0.08526315789473685</v>
      </c>
    </row>
    <row r="160" spans="2:5" ht="15">
      <c r="B160" s="19" t="s">
        <v>22</v>
      </c>
      <c r="C160" s="2">
        <v>4.1</v>
      </c>
      <c r="D160" s="2">
        <v>0.048</v>
      </c>
      <c r="E160" s="11">
        <f>D160/C160</f>
        <v>0.011707317073170733</v>
      </c>
    </row>
    <row r="161" spans="2:5" ht="15">
      <c r="B161" s="19" t="s">
        <v>16</v>
      </c>
      <c r="C161" s="2">
        <v>3.4</v>
      </c>
      <c r="D161" s="2">
        <v>0.237</v>
      </c>
      <c r="E161" s="11">
        <f aca="true" t="shared" si="11" ref="E161:E171">D161/C161</f>
        <v>0.06970588235294117</v>
      </c>
    </row>
    <row r="162" spans="2:5" ht="15">
      <c r="B162" s="19" t="s">
        <v>49</v>
      </c>
      <c r="C162" s="2">
        <v>0.2</v>
      </c>
      <c r="D162" s="2">
        <v>0</v>
      </c>
      <c r="E162" s="11">
        <f t="shared" si="11"/>
        <v>0</v>
      </c>
    </row>
    <row r="163" spans="2:5" ht="15">
      <c r="B163" s="19" t="s">
        <v>41</v>
      </c>
      <c r="C163" s="2">
        <v>0.2</v>
      </c>
      <c r="D163" s="2">
        <v>0</v>
      </c>
      <c r="E163" s="11">
        <f t="shared" si="11"/>
        <v>0</v>
      </c>
    </row>
    <row r="164" spans="2:5" ht="24.75">
      <c r="B164" s="13" t="s">
        <v>20</v>
      </c>
      <c r="C164" s="15">
        <v>6.8</v>
      </c>
      <c r="D164" s="2">
        <v>0.09</v>
      </c>
      <c r="E164" s="11">
        <f t="shared" si="11"/>
        <v>0.013235294117647059</v>
      </c>
    </row>
    <row r="165" spans="2:5" ht="15">
      <c r="B165" s="13" t="s">
        <v>36</v>
      </c>
      <c r="C165" s="15">
        <v>0.9</v>
      </c>
      <c r="D165" s="2">
        <v>0</v>
      </c>
      <c r="E165" s="11">
        <f t="shared" si="11"/>
        <v>0</v>
      </c>
    </row>
    <row r="166" spans="2:5" ht="15">
      <c r="B166" s="13" t="s">
        <v>126</v>
      </c>
      <c r="C166" s="15">
        <v>2.9</v>
      </c>
      <c r="D166" s="2">
        <v>0.063</v>
      </c>
      <c r="E166" s="11">
        <f t="shared" si="11"/>
        <v>0.021724137931034483</v>
      </c>
    </row>
    <row r="167" spans="2:5" ht="15">
      <c r="B167" s="13" t="s">
        <v>35</v>
      </c>
      <c r="C167" s="15">
        <v>1</v>
      </c>
      <c r="D167" s="2">
        <v>0</v>
      </c>
      <c r="E167" s="11">
        <f t="shared" si="11"/>
        <v>0</v>
      </c>
    </row>
    <row r="168" spans="2:5" ht="15">
      <c r="B168" s="13" t="s">
        <v>38</v>
      </c>
      <c r="C168" s="15">
        <v>3.9</v>
      </c>
      <c r="D168" s="2">
        <v>0.035</v>
      </c>
      <c r="E168" s="11">
        <f t="shared" si="11"/>
        <v>0.008974358974358975</v>
      </c>
    </row>
    <row r="169" spans="2:5" ht="15">
      <c r="B169" s="59" t="s">
        <v>17</v>
      </c>
      <c r="C169" s="15">
        <v>0.9</v>
      </c>
      <c r="D169" s="2">
        <v>0</v>
      </c>
      <c r="E169" s="11">
        <f t="shared" si="11"/>
        <v>0</v>
      </c>
    </row>
    <row r="170" spans="2:5" ht="24">
      <c r="B170" s="59" t="s">
        <v>40</v>
      </c>
      <c r="C170" s="15">
        <v>0.55</v>
      </c>
      <c r="D170" s="2">
        <v>0</v>
      </c>
      <c r="E170" s="11">
        <f t="shared" si="11"/>
        <v>0</v>
      </c>
    </row>
    <row r="171" spans="2:5" ht="24">
      <c r="B171" s="59" t="s">
        <v>39</v>
      </c>
      <c r="C171" s="15">
        <v>0.4</v>
      </c>
      <c r="D171" s="2">
        <v>0</v>
      </c>
      <c r="E171" s="11">
        <f t="shared" si="11"/>
        <v>0</v>
      </c>
    </row>
    <row r="172" spans="2:5" ht="15">
      <c r="B172" s="39" t="s">
        <v>58</v>
      </c>
      <c r="C172" s="38">
        <f>SUM(C159:C171)</f>
        <v>29.04999999999999</v>
      </c>
      <c r="D172" s="38">
        <f>SUM(D159:D171)</f>
        <v>0.797</v>
      </c>
      <c r="E172" s="36">
        <f>D172/C172</f>
        <v>0.027435456110154917</v>
      </c>
    </row>
    <row r="173" spans="2:5" ht="15">
      <c r="B173" s="126" t="s">
        <v>127</v>
      </c>
      <c r="C173" s="126"/>
      <c r="D173" s="126"/>
      <c r="E173" s="126"/>
    </row>
    <row r="174" spans="2:5" ht="15">
      <c r="B174" s="59" t="s">
        <v>65</v>
      </c>
      <c r="C174" s="2">
        <v>3</v>
      </c>
      <c r="D174" s="2">
        <v>0</v>
      </c>
      <c r="E174" s="11">
        <f aca="true" t="shared" si="12" ref="E174:E183">D174/C174</f>
        <v>0</v>
      </c>
    </row>
    <row r="175" spans="2:5" ht="15">
      <c r="B175" s="59" t="s">
        <v>19</v>
      </c>
      <c r="C175" s="2">
        <v>1.8</v>
      </c>
      <c r="D175" s="2">
        <v>0.267</v>
      </c>
      <c r="E175" s="11">
        <f t="shared" si="12"/>
        <v>0.14833333333333334</v>
      </c>
    </row>
    <row r="176" spans="2:5" ht="15">
      <c r="B176" s="59" t="s">
        <v>22</v>
      </c>
      <c r="C176" s="2">
        <v>1.7</v>
      </c>
      <c r="D176" s="2">
        <v>0.171</v>
      </c>
      <c r="E176" s="11">
        <f t="shared" si="12"/>
        <v>0.10058823529411766</v>
      </c>
    </row>
    <row r="177" spans="2:5" ht="15">
      <c r="B177" s="59" t="s">
        <v>16</v>
      </c>
      <c r="C177" s="2">
        <v>1.2</v>
      </c>
      <c r="D177" s="2">
        <v>0.065</v>
      </c>
      <c r="E177" s="11">
        <f t="shared" si="12"/>
        <v>0.05416666666666667</v>
      </c>
    </row>
    <row r="178" spans="2:5" ht="24">
      <c r="B178" s="59" t="s">
        <v>20</v>
      </c>
      <c r="C178" s="2">
        <v>0.9</v>
      </c>
      <c r="D178" s="2">
        <v>0.255</v>
      </c>
      <c r="E178" s="11">
        <f t="shared" si="12"/>
        <v>0.2833333333333333</v>
      </c>
    </row>
    <row r="179" spans="2:5" ht="15">
      <c r="B179" s="59" t="s">
        <v>36</v>
      </c>
      <c r="C179" s="2">
        <v>0.8</v>
      </c>
      <c r="D179" s="2">
        <v>0</v>
      </c>
      <c r="E179" s="11">
        <f t="shared" si="12"/>
        <v>0</v>
      </c>
    </row>
    <row r="180" spans="2:5" ht="15">
      <c r="B180" s="59" t="s">
        <v>35</v>
      </c>
      <c r="C180" s="2">
        <v>1.9</v>
      </c>
      <c r="D180" s="2">
        <v>0</v>
      </c>
      <c r="E180" s="11">
        <f t="shared" si="12"/>
        <v>0</v>
      </c>
    </row>
    <row r="181" spans="2:5" ht="15">
      <c r="B181" s="59" t="s">
        <v>38</v>
      </c>
      <c r="C181" s="2">
        <v>0.2</v>
      </c>
      <c r="D181" s="2">
        <v>0</v>
      </c>
      <c r="E181" s="11">
        <f t="shared" si="12"/>
        <v>0</v>
      </c>
    </row>
    <row r="182" spans="2:5" ht="15">
      <c r="B182" s="59" t="s">
        <v>17</v>
      </c>
      <c r="C182" s="2">
        <v>0.4</v>
      </c>
      <c r="D182" s="2">
        <v>0</v>
      </c>
      <c r="E182" s="11">
        <f t="shared" si="12"/>
        <v>0</v>
      </c>
    </row>
    <row r="183" spans="2:5" ht="24">
      <c r="B183" s="59" t="s">
        <v>40</v>
      </c>
      <c r="C183" s="2">
        <v>0.75</v>
      </c>
      <c r="D183" s="2">
        <v>0</v>
      </c>
      <c r="E183" s="11">
        <f t="shared" si="12"/>
        <v>0</v>
      </c>
    </row>
    <row r="184" spans="2:5" ht="15">
      <c r="B184" s="39" t="s">
        <v>58</v>
      </c>
      <c r="C184" s="35">
        <f>SUM(C174:C183)</f>
        <v>12.65</v>
      </c>
      <c r="D184" s="35">
        <f>SUM(D174:D183)</f>
        <v>0.7580000000000001</v>
      </c>
      <c r="E184" s="36">
        <f>D184/C184</f>
        <v>0.0599209486166008</v>
      </c>
    </row>
    <row r="185" spans="2:5" ht="15">
      <c r="B185" s="126" t="s">
        <v>128</v>
      </c>
      <c r="C185" s="126"/>
      <c r="D185" s="126"/>
      <c r="E185" s="126"/>
    </row>
    <row r="186" spans="2:5" ht="36">
      <c r="B186" s="59" t="s">
        <v>129</v>
      </c>
      <c r="C186" s="2">
        <v>0.25</v>
      </c>
      <c r="D186" s="2">
        <v>0</v>
      </c>
      <c r="E186" s="11">
        <f>D186/C186</f>
        <v>0</v>
      </c>
    </row>
    <row r="187" spans="2:5" ht="15">
      <c r="B187" s="39" t="s">
        <v>58</v>
      </c>
      <c r="C187" s="38">
        <f>SUM(C186:C186)</f>
        <v>0.25</v>
      </c>
      <c r="D187" s="38">
        <f>SUM(D186:D186)</f>
        <v>0</v>
      </c>
      <c r="E187" s="36">
        <f>D187/C187</f>
        <v>0</v>
      </c>
    </row>
    <row r="188" spans="2:5" ht="15">
      <c r="B188" s="126" t="s">
        <v>145</v>
      </c>
      <c r="C188" s="126"/>
      <c r="D188" s="126"/>
      <c r="E188" s="126"/>
    </row>
    <row r="189" spans="2:5" ht="15">
      <c r="B189" s="59" t="s">
        <v>47</v>
      </c>
      <c r="C189" s="2">
        <v>5</v>
      </c>
      <c r="D189" s="2">
        <v>0</v>
      </c>
      <c r="E189" s="11">
        <f>D189/C189</f>
        <v>0</v>
      </c>
    </row>
    <row r="190" spans="2:5" ht="15">
      <c r="B190" s="59" t="s">
        <v>46</v>
      </c>
      <c r="C190" s="2">
        <v>1</v>
      </c>
      <c r="D190" s="2">
        <v>0</v>
      </c>
      <c r="E190" s="11">
        <f>D190/C190</f>
        <v>0</v>
      </c>
    </row>
    <row r="191" spans="2:5" ht="15">
      <c r="B191" s="39" t="s">
        <v>58</v>
      </c>
      <c r="C191" s="38">
        <f>SUM(C189:C190)</f>
        <v>6</v>
      </c>
      <c r="D191" s="38">
        <f>SUM(D189:D190)</f>
        <v>0</v>
      </c>
      <c r="E191" s="36">
        <f>D191/C191</f>
        <v>0</v>
      </c>
    </row>
    <row r="192" spans="2:5" ht="36.75">
      <c r="B192" s="44" t="s">
        <v>61</v>
      </c>
      <c r="C192" s="38">
        <f>C191+C187+C172+C157</f>
        <v>377.09999999999997</v>
      </c>
      <c r="D192" s="38">
        <f>D191+D187+D184+D172+D157</f>
        <v>10.394</v>
      </c>
      <c r="E192" s="36">
        <f>D192/C192</f>
        <v>0.027562980641739593</v>
      </c>
    </row>
    <row r="193" spans="2:5" ht="15" customHeight="1">
      <c r="B193" s="127" t="s">
        <v>90</v>
      </c>
      <c r="C193" s="127"/>
      <c r="D193" s="127"/>
      <c r="E193" s="127"/>
    </row>
    <row r="194" spans="2:5" ht="15">
      <c r="B194" s="22" t="s">
        <v>50</v>
      </c>
      <c r="C194" s="1">
        <v>1.7</v>
      </c>
      <c r="D194" s="1">
        <v>0.25800000000000006</v>
      </c>
      <c r="E194" s="23">
        <f aca="true" t="shared" si="13" ref="E194:E200">D194/C194</f>
        <v>0.15176470588235297</v>
      </c>
    </row>
    <row r="195" spans="2:5" ht="15">
      <c r="B195" s="22" t="s">
        <v>51</v>
      </c>
      <c r="C195" s="1">
        <v>686.6</v>
      </c>
      <c r="D195" s="1">
        <v>2.149</v>
      </c>
      <c r="E195" s="23">
        <f t="shared" si="13"/>
        <v>0.003129915525779202</v>
      </c>
    </row>
    <row r="196" spans="2:5" ht="24">
      <c r="B196" s="22" t="s">
        <v>52</v>
      </c>
      <c r="C196" s="1">
        <v>1081</v>
      </c>
      <c r="D196" s="1">
        <v>414.66700000000003</v>
      </c>
      <c r="E196" s="11">
        <f t="shared" si="13"/>
        <v>0.3835957446808511</v>
      </c>
    </row>
    <row r="197" spans="2:5" ht="15">
      <c r="B197" s="22" t="s">
        <v>19</v>
      </c>
      <c r="C197" s="1">
        <v>20.2</v>
      </c>
      <c r="D197" s="1">
        <v>8.027000000000003</v>
      </c>
      <c r="E197" s="23">
        <f t="shared" si="13"/>
        <v>0.3973762376237625</v>
      </c>
    </row>
    <row r="198" spans="2:5" ht="15">
      <c r="B198" s="24" t="s">
        <v>22</v>
      </c>
      <c r="C198" s="25">
        <v>41.8</v>
      </c>
      <c r="D198" s="1">
        <v>4.711</v>
      </c>
      <c r="E198" s="23">
        <f t="shared" si="13"/>
        <v>0.11270334928229667</v>
      </c>
    </row>
    <row r="199" spans="2:5" ht="15">
      <c r="B199" s="24" t="s">
        <v>37</v>
      </c>
      <c r="C199" s="25">
        <v>41.8</v>
      </c>
      <c r="D199" s="1">
        <v>15.842999999999993</v>
      </c>
      <c r="E199" s="23">
        <f t="shared" si="13"/>
        <v>0.3790191387559807</v>
      </c>
    </row>
    <row r="200" spans="2:5" ht="15">
      <c r="B200" s="24" t="s">
        <v>36</v>
      </c>
      <c r="C200" s="25">
        <v>91.1</v>
      </c>
      <c r="D200" s="1">
        <v>17.416000000000007</v>
      </c>
      <c r="E200" s="23">
        <f t="shared" si="13"/>
        <v>0.19117453347969274</v>
      </c>
    </row>
    <row r="201" spans="2:5" ht="15">
      <c r="B201" s="24" t="s">
        <v>20</v>
      </c>
      <c r="C201" s="25">
        <v>115.9</v>
      </c>
      <c r="D201" s="1">
        <v>9.901</v>
      </c>
      <c r="E201" s="23">
        <f>D201/C201</f>
        <v>0.08542709232096635</v>
      </c>
    </row>
    <row r="202" spans="2:5" ht="15">
      <c r="B202" s="24" t="s">
        <v>130</v>
      </c>
      <c r="C202" s="25">
        <v>69.4</v>
      </c>
      <c r="D202" s="1">
        <v>1.9730000000000003</v>
      </c>
      <c r="E202" s="23">
        <f>D202/C202</f>
        <v>0.028429394812680118</v>
      </c>
    </row>
    <row r="203" spans="2:5" ht="15">
      <c r="B203" s="45" t="s">
        <v>58</v>
      </c>
      <c r="C203" s="46">
        <f>SUM(C194:C202)</f>
        <v>2149.5</v>
      </c>
      <c r="D203" s="46">
        <f>SUM(D194:D202)</f>
        <v>474.94500000000005</v>
      </c>
      <c r="E203" s="47">
        <f>D203/C203</f>
        <v>0.22095603628750873</v>
      </c>
    </row>
    <row r="204" spans="2:5" ht="15">
      <c r="B204" s="124" t="s">
        <v>91</v>
      </c>
      <c r="C204" s="124"/>
      <c r="D204" s="124"/>
      <c r="E204" s="124"/>
    </row>
    <row r="205" spans="2:5" ht="15">
      <c r="B205" s="26" t="s">
        <v>51</v>
      </c>
      <c r="C205" s="2">
        <v>6.8</v>
      </c>
      <c r="D205" s="2">
        <v>0</v>
      </c>
      <c r="E205" s="11">
        <f>D205/C205</f>
        <v>0</v>
      </c>
    </row>
    <row r="206" spans="2:5" ht="24">
      <c r="B206" s="22" t="s">
        <v>52</v>
      </c>
      <c r="C206" s="2">
        <v>3.8</v>
      </c>
      <c r="D206" s="2">
        <v>0</v>
      </c>
      <c r="E206" s="11">
        <f aca="true" t="shared" si="14" ref="E206:E212">D206/C206</f>
        <v>0</v>
      </c>
    </row>
    <row r="207" spans="2:5" ht="15">
      <c r="B207" s="26" t="s">
        <v>19</v>
      </c>
      <c r="C207" s="2">
        <v>1.8</v>
      </c>
      <c r="D207" s="2">
        <v>0.987</v>
      </c>
      <c r="E207" s="11">
        <f>D207/C207</f>
        <v>0.5483333333333333</v>
      </c>
    </row>
    <row r="208" spans="2:5" ht="15">
      <c r="B208" s="26" t="s">
        <v>22</v>
      </c>
      <c r="C208" s="2">
        <v>8.7</v>
      </c>
      <c r="D208" s="2">
        <v>0</v>
      </c>
      <c r="E208" s="11">
        <f>D208/C208</f>
        <v>0</v>
      </c>
    </row>
    <row r="209" spans="2:5" ht="15">
      <c r="B209" s="26" t="s">
        <v>37</v>
      </c>
      <c r="C209" s="2">
        <v>8.6</v>
      </c>
      <c r="D209" s="2">
        <v>1.238</v>
      </c>
      <c r="E209" s="11">
        <f t="shared" si="14"/>
        <v>0.14395348837209304</v>
      </c>
    </row>
    <row r="210" spans="2:5" ht="15">
      <c r="B210" s="26" t="s">
        <v>36</v>
      </c>
      <c r="C210" s="2">
        <v>3.4</v>
      </c>
      <c r="D210" s="2">
        <v>0.3</v>
      </c>
      <c r="E210" s="11">
        <f t="shared" si="14"/>
        <v>0.08823529411764706</v>
      </c>
    </row>
    <row r="211" spans="2:5" ht="15">
      <c r="B211" s="26" t="s">
        <v>20</v>
      </c>
      <c r="C211" s="2">
        <v>18.8</v>
      </c>
      <c r="D211" s="2">
        <v>0.11</v>
      </c>
      <c r="E211" s="11">
        <f t="shared" si="14"/>
        <v>0.005851063829787234</v>
      </c>
    </row>
    <row r="212" spans="2:5" ht="15">
      <c r="B212" s="26" t="s">
        <v>130</v>
      </c>
      <c r="C212" s="2">
        <v>4.8</v>
      </c>
      <c r="D212" s="2">
        <v>0</v>
      </c>
      <c r="E212" s="11">
        <f t="shared" si="14"/>
        <v>0</v>
      </c>
    </row>
    <row r="213" spans="2:5" ht="15">
      <c r="B213" s="45" t="s">
        <v>58</v>
      </c>
      <c r="C213" s="35">
        <f>SUM(C205:C212)</f>
        <v>56.7</v>
      </c>
      <c r="D213" s="35">
        <f>SUM(D205:D212)</f>
        <v>2.635</v>
      </c>
      <c r="E213" s="36">
        <f>D213/C213</f>
        <v>0.0464726631393298</v>
      </c>
    </row>
    <row r="214" spans="2:5" ht="15">
      <c r="B214" s="124" t="s">
        <v>92</v>
      </c>
      <c r="C214" s="124"/>
      <c r="D214" s="124"/>
      <c r="E214" s="124"/>
    </row>
    <row r="215" spans="2:5" ht="15">
      <c r="B215" s="27" t="s">
        <v>35</v>
      </c>
      <c r="C215" s="2">
        <v>0.2</v>
      </c>
      <c r="D215" s="2">
        <v>0</v>
      </c>
      <c r="E215" s="11">
        <f>D215/C215</f>
        <v>0</v>
      </c>
    </row>
    <row r="216" spans="2:5" ht="15">
      <c r="B216" s="27" t="s">
        <v>51</v>
      </c>
      <c r="C216" s="2">
        <v>90</v>
      </c>
      <c r="D216" s="2">
        <v>0</v>
      </c>
      <c r="E216" s="11">
        <f aca="true" t="shared" si="15" ref="E216:E234">D216/C216</f>
        <v>0</v>
      </c>
    </row>
    <row r="217" spans="2:5" ht="24">
      <c r="B217" s="22" t="s">
        <v>52</v>
      </c>
      <c r="C217" s="2">
        <v>43</v>
      </c>
      <c r="D217" s="2">
        <v>0</v>
      </c>
      <c r="E217" s="11">
        <f t="shared" si="15"/>
        <v>0</v>
      </c>
    </row>
    <row r="218" spans="2:5" ht="15">
      <c r="B218" s="27" t="s">
        <v>19</v>
      </c>
      <c r="C218" s="2">
        <v>21.7</v>
      </c>
      <c r="D218" s="2">
        <v>0.545</v>
      </c>
      <c r="E218" s="11">
        <f t="shared" si="15"/>
        <v>0.025115207373271893</v>
      </c>
    </row>
    <row r="219" spans="2:5" ht="15">
      <c r="B219" s="27" t="s">
        <v>22</v>
      </c>
      <c r="C219" s="2">
        <v>25.5</v>
      </c>
      <c r="D219" s="2">
        <v>0</v>
      </c>
      <c r="E219" s="11">
        <f t="shared" si="15"/>
        <v>0</v>
      </c>
    </row>
    <row r="220" spans="2:5" ht="15">
      <c r="B220" s="27" t="s">
        <v>37</v>
      </c>
      <c r="C220" s="2">
        <v>14.7</v>
      </c>
      <c r="D220" s="2">
        <v>0.435</v>
      </c>
      <c r="E220" s="11">
        <f t="shared" si="15"/>
        <v>0.02959183673469388</v>
      </c>
    </row>
    <row r="221" spans="2:5" ht="15">
      <c r="B221" s="27" t="s">
        <v>36</v>
      </c>
      <c r="C221" s="2">
        <v>8.5</v>
      </c>
      <c r="D221" s="2">
        <v>0.48400000000000004</v>
      </c>
      <c r="E221" s="11">
        <f t="shared" si="15"/>
        <v>0.05694117647058824</v>
      </c>
    </row>
    <row r="222" spans="2:5" ht="15">
      <c r="B222" s="27" t="s">
        <v>20</v>
      </c>
      <c r="C222" s="2">
        <v>54.5</v>
      </c>
      <c r="D222" s="2">
        <v>0.257</v>
      </c>
      <c r="E222" s="11">
        <f t="shared" si="15"/>
        <v>0.00471559633027523</v>
      </c>
    </row>
    <row r="223" spans="2:5" ht="15">
      <c r="B223" s="27" t="s">
        <v>130</v>
      </c>
      <c r="C223" s="2">
        <v>0.7</v>
      </c>
      <c r="D223" s="2">
        <v>0.006</v>
      </c>
      <c r="E223" s="11">
        <f t="shared" si="15"/>
        <v>0.008571428571428572</v>
      </c>
    </row>
    <row r="224" spans="2:5" ht="15">
      <c r="B224" s="45" t="s">
        <v>58</v>
      </c>
      <c r="C224" s="35">
        <f>SUM(C215:C223)</f>
        <v>258.79999999999995</v>
      </c>
      <c r="D224" s="35">
        <f>SUM(D215:D223)</f>
        <v>1.727</v>
      </c>
      <c r="E224" s="36">
        <f>D224/C224</f>
        <v>0.006673106646058734</v>
      </c>
    </row>
    <row r="225" spans="2:5" ht="15">
      <c r="B225" s="121" t="s">
        <v>93</v>
      </c>
      <c r="C225" s="122"/>
      <c r="D225" s="122"/>
      <c r="E225" s="123"/>
    </row>
    <row r="226" spans="2:5" ht="15">
      <c r="B226" s="27" t="s">
        <v>51</v>
      </c>
      <c r="C226" s="2">
        <v>10</v>
      </c>
      <c r="D226" s="2">
        <v>0</v>
      </c>
      <c r="E226" s="11">
        <f t="shared" si="15"/>
        <v>0</v>
      </c>
    </row>
    <row r="227" spans="2:5" ht="24">
      <c r="B227" s="22" t="s">
        <v>52</v>
      </c>
      <c r="C227" s="2">
        <v>6</v>
      </c>
      <c r="D227" s="2">
        <v>3.513</v>
      </c>
      <c r="E227" s="11">
        <f t="shared" si="15"/>
        <v>0.5855</v>
      </c>
    </row>
    <row r="228" spans="2:5" ht="15">
      <c r="B228" s="27" t="s">
        <v>19</v>
      </c>
      <c r="C228" s="2">
        <v>24</v>
      </c>
      <c r="D228" s="2">
        <v>11.715</v>
      </c>
      <c r="E228" s="11">
        <f t="shared" si="15"/>
        <v>0.488125</v>
      </c>
    </row>
    <row r="229" spans="2:5" ht="15">
      <c r="B229" s="27" t="s">
        <v>22</v>
      </c>
      <c r="C229" s="2">
        <v>29.1</v>
      </c>
      <c r="D229" s="2">
        <v>6.111000000000001</v>
      </c>
      <c r="E229" s="11">
        <f t="shared" si="15"/>
        <v>0.21000000000000002</v>
      </c>
    </row>
    <row r="230" spans="2:5" ht="15">
      <c r="B230" s="27" t="s">
        <v>37</v>
      </c>
      <c r="C230" s="2">
        <v>31.6</v>
      </c>
      <c r="D230" s="2">
        <v>13.851</v>
      </c>
      <c r="E230" s="11">
        <f t="shared" si="15"/>
        <v>0.4383227848101266</v>
      </c>
    </row>
    <row r="231" spans="2:5" ht="15">
      <c r="B231" s="27" t="s">
        <v>48</v>
      </c>
      <c r="C231" s="2">
        <v>43.8</v>
      </c>
      <c r="D231" s="2">
        <v>23.54</v>
      </c>
      <c r="E231" s="11">
        <f t="shared" si="15"/>
        <v>0.5374429223744293</v>
      </c>
    </row>
    <row r="232" spans="2:5" ht="15">
      <c r="B232" s="27" t="s">
        <v>36</v>
      </c>
      <c r="C232" s="2">
        <v>14.4</v>
      </c>
      <c r="D232" s="2">
        <v>3.0959999999999996</v>
      </c>
      <c r="E232" s="11">
        <f t="shared" si="15"/>
        <v>0.21499999999999997</v>
      </c>
    </row>
    <row r="233" spans="2:5" ht="15">
      <c r="B233" s="27" t="s">
        <v>20</v>
      </c>
      <c r="C233" s="2">
        <v>34</v>
      </c>
      <c r="D233" s="2">
        <v>20.751</v>
      </c>
      <c r="E233" s="11">
        <f t="shared" si="15"/>
        <v>0.6103235294117647</v>
      </c>
    </row>
    <row r="234" spans="2:5" ht="15">
      <c r="B234" s="27" t="s">
        <v>131</v>
      </c>
      <c r="C234" s="2">
        <v>29.7</v>
      </c>
      <c r="D234" s="2">
        <v>0</v>
      </c>
      <c r="E234" s="11">
        <f t="shared" si="15"/>
        <v>0</v>
      </c>
    </row>
    <row r="235" spans="2:5" ht="15">
      <c r="B235" s="45" t="s">
        <v>58</v>
      </c>
      <c r="C235" s="35">
        <f>SUM(C226:C234)</f>
        <v>222.6</v>
      </c>
      <c r="D235" s="35">
        <f>SUM(D226:D234)</f>
        <v>82.577</v>
      </c>
      <c r="E235" s="36">
        <f>D235/C235</f>
        <v>0.37096585804132975</v>
      </c>
    </row>
    <row r="236" spans="2:5" ht="15">
      <c r="B236" s="121" t="s">
        <v>94</v>
      </c>
      <c r="C236" s="122"/>
      <c r="D236" s="122"/>
      <c r="E236" s="123"/>
    </row>
    <row r="237" spans="2:5" ht="15">
      <c r="B237" s="27" t="s">
        <v>50</v>
      </c>
      <c r="C237" s="2">
        <v>3.6</v>
      </c>
      <c r="D237" s="2">
        <v>0</v>
      </c>
      <c r="E237" s="11">
        <f>D237/C237</f>
        <v>0</v>
      </c>
    </row>
    <row r="238" spans="2:5" ht="36.75">
      <c r="B238" s="28" t="s">
        <v>53</v>
      </c>
      <c r="C238" s="2">
        <v>1.5</v>
      </c>
      <c r="D238" s="2">
        <v>0.008</v>
      </c>
      <c r="E238" s="11">
        <f aca="true" t="shared" si="16" ref="E238:E247">D238/C238</f>
        <v>0.005333333333333333</v>
      </c>
    </row>
    <row r="239" spans="2:5" ht="15">
      <c r="B239" s="27" t="s">
        <v>35</v>
      </c>
      <c r="C239" s="2">
        <v>1.15</v>
      </c>
      <c r="D239" s="2">
        <v>0</v>
      </c>
      <c r="E239" s="11">
        <f t="shared" si="16"/>
        <v>0</v>
      </c>
    </row>
    <row r="240" spans="2:5" ht="15">
      <c r="B240" s="27" t="s">
        <v>51</v>
      </c>
      <c r="C240" s="2">
        <v>11.2</v>
      </c>
      <c r="D240" s="2">
        <v>0</v>
      </c>
      <c r="E240" s="11">
        <f t="shared" si="16"/>
        <v>0</v>
      </c>
    </row>
    <row r="241" spans="2:5" ht="24">
      <c r="B241" s="22" t="s">
        <v>52</v>
      </c>
      <c r="C241" s="2">
        <v>9.3</v>
      </c>
      <c r="D241" s="2">
        <v>0</v>
      </c>
      <c r="E241" s="11">
        <f t="shared" si="16"/>
        <v>0</v>
      </c>
    </row>
    <row r="242" spans="2:5" ht="15">
      <c r="B242" s="27" t="s">
        <v>19</v>
      </c>
      <c r="C242" s="2">
        <v>14.3</v>
      </c>
      <c r="D242" s="2">
        <v>0.1</v>
      </c>
      <c r="E242" s="11">
        <f t="shared" si="16"/>
        <v>0.006993006993006993</v>
      </c>
    </row>
    <row r="243" spans="2:5" ht="15">
      <c r="B243" s="27" t="s">
        <v>22</v>
      </c>
      <c r="C243" s="2">
        <v>5.3</v>
      </c>
      <c r="D243" s="2">
        <v>0.03</v>
      </c>
      <c r="E243" s="11">
        <f t="shared" si="16"/>
        <v>0.005660377358490566</v>
      </c>
    </row>
    <row r="244" spans="2:5" ht="15">
      <c r="B244" s="27" t="s">
        <v>37</v>
      </c>
      <c r="C244" s="2">
        <v>0.9</v>
      </c>
      <c r="D244" s="2">
        <v>0</v>
      </c>
      <c r="E244" s="11">
        <f t="shared" si="16"/>
        <v>0</v>
      </c>
    </row>
    <row r="245" spans="2:5" ht="15">
      <c r="B245" s="27" t="s">
        <v>36</v>
      </c>
      <c r="C245" s="2">
        <v>10.7</v>
      </c>
      <c r="D245" s="2">
        <v>0.2</v>
      </c>
      <c r="E245" s="11">
        <f t="shared" si="16"/>
        <v>0.01869158878504673</v>
      </c>
    </row>
    <row r="246" spans="2:5" ht="15">
      <c r="B246" s="27" t="s">
        <v>20</v>
      </c>
      <c r="C246" s="2">
        <v>15.3</v>
      </c>
      <c r="D246" s="2">
        <v>0.05</v>
      </c>
      <c r="E246" s="11">
        <f t="shared" si="16"/>
        <v>0.0032679738562091504</v>
      </c>
    </row>
    <row r="247" spans="2:5" ht="15">
      <c r="B247" s="27" t="s">
        <v>131</v>
      </c>
      <c r="C247" s="2">
        <v>1.42</v>
      </c>
      <c r="D247" s="2">
        <v>0</v>
      </c>
      <c r="E247" s="11">
        <f t="shared" si="16"/>
        <v>0</v>
      </c>
    </row>
    <row r="248" spans="2:5" ht="15">
      <c r="B248" s="45" t="s">
        <v>58</v>
      </c>
      <c r="C248" s="35">
        <f>SUM(C237:C247)</f>
        <v>74.66999999999999</v>
      </c>
      <c r="D248" s="35">
        <f>SUM(D237:D247)</f>
        <v>0.388</v>
      </c>
      <c r="E248" s="36">
        <f>D248/C248</f>
        <v>0.005196196598366145</v>
      </c>
    </row>
    <row r="249" spans="2:5" ht="15">
      <c r="B249" s="121" t="s">
        <v>95</v>
      </c>
      <c r="C249" s="122"/>
      <c r="D249" s="122"/>
      <c r="E249" s="123"/>
    </row>
    <row r="250" spans="2:5" ht="15">
      <c r="B250" s="27" t="s">
        <v>51</v>
      </c>
      <c r="C250" s="2">
        <v>13.6</v>
      </c>
      <c r="D250" s="2">
        <v>0</v>
      </c>
      <c r="E250" s="11">
        <f>D250/C250</f>
        <v>0</v>
      </c>
    </row>
    <row r="251" spans="2:5" ht="24">
      <c r="B251" s="22" t="s">
        <v>52</v>
      </c>
      <c r="C251" s="2">
        <v>2.3</v>
      </c>
      <c r="D251" s="2">
        <v>0</v>
      </c>
      <c r="E251" s="11">
        <f aca="true" t="shared" si="17" ref="E251:E257">D251/C251</f>
        <v>0</v>
      </c>
    </row>
    <row r="252" spans="2:5" ht="15">
      <c r="B252" s="27" t="s">
        <v>19</v>
      </c>
      <c r="C252" s="2">
        <v>9.3</v>
      </c>
      <c r="D252" s="2">
        <v>2.207</v>
      </c>
      <c r="E252" s="11">
        <f t="shared" si="17"/>
        <v>0.2373118279569892</v>
      </c>
    </row>
    <row r="253" spans="2:5" ht="15">
      <c r="B253" s="27" t="s">
        <v>22</v>
      </c>
      <c r="C253" s="2">
        <v>12.1</v>
      </c>
      <c r="D253" s="2">
        <v>0.07</v>
      </c>
      <c r="E253" s="11">
        <f t="shared" si="17"/>
        <v>0.005785123966942149</v>
      </c>
    </row>
    <row r="254" spans="2:5" ht="15">
      <c r="B254" s="27" t="s">
        <v>37</v>
      </c>
      <c r="C254" s="2">
        <v>34.3</v>
      </c>
      <c r="D254" s="2">
        <v>3.623</v>
      </c>
      <c r="E254" s="11">
        <f t="shared" si="17"/>
        <v>0.10562682215743442</v>
      </c>
    </row>
    <row r="255" spans="2:5" ht="15">
      <c r="B255" s="27" t="s">
        <v>36</v>
      </c>
      <c r="C255" s="2">
        <v>5.7</v>
      </c>
      <c r="D255" s="2">
        <v>1.86</v>
      </c>
      <c r="E255" s="11">
        <f t="shared" si="17"/>
        <v>0.3263157894736842</v>
      </c>
    </row>
    <row r="256" spans="2:5" ht="15">
      <c r="B256" s="27" t="s">
        <v>20</v>
      </c>
      <c r="C256" s="2">
        <v>19</v>
      </c>
      <c r="D256" s="2">
        <v>0.915</v>
      </c>
      <c r="E256" s="11">
        <f t="shared" si="17"/>
        <v>0.04815789473684211</v>
      </c>
    </row>
    <row r="257" spans="2:5" ht="15">
      <c r="B257" s="27" t="s">
        <v>131</v>
      </c>
      <c r="C257" s="2">
        <v>1.2</v>
      </c>
      <c r="D257" s="2">
        <v>0.19400000000000003</v>
      </c>
      <c r="E257" s="11">
        <f t="shared" si="17"/>
        <v>0.1616666666666667</v>
      </c>
    </row>
    <row r="258" spans="2:5" ht="15">
      <c r="B258" s="45" t="s">
        <v>58</v>
      </c>
      <c r="C258" s="35">
        <f>SUM(C250:C257)</f>
        <v>97.5</v>
      </c>
      <c r="D258" s="35">
        <f>SUM(D250:D257)</f>
        <v>8.869000000000002</v>
      </c>
      <c r="E258" s="36">
        <f>D258/C258</f>
        <v>0.09096410256410258</v>
      </c>
    </row>
    <row r="259" spans="2:5" ht="15">
      <c r="B259" s="121" t="s">
        <v>96</v>
      </c>
      <c r="C259" s="122"/>
      <c r="D259" s="122"/>
      <c r="E259" s="123"/>
    </row>
    <row r="260" spans="2:5" ht="15">
      <c r="B260" s="27" t="s">
        <v>51</v>
      </c>
      <c r="C260" s="2">
        <v>18.7</v>
      </c>
      <c r="D260" s="2">
        <v>0</v>
      </c>
      <c r="E260" s="11">
        <f aca="true" t="shared" si="18" ref="E260:E267">D260/C260</f>
        <v>0</v>
      </c>
    </row>
    <row r="261" spans="2:5" ht="24">
      <c r="B261" s="22" t="s">
        <v>52</v>
      </c>
      <c r="C261" s="2">
        <v>4.3</v>
      </c>
      <c r="D261" s="2">
        <v>0</v>
      </c>
      <c r="E261" s="11">
        <f t="shared" si="18"/>
        <v>0</v>
      </c>
    </row>
    <row r="262" spans="2:5" ht="15">
      <c r="B262" s="27" t="s">
        <v>19</v>
      </c>
      <c r="C262" s="2">
        <v>1.6</v>
      </c>
      <c r="D262" s="2">
        <v>0</v>
      </c>
      <c r="E262" s="11">
        <f t="shared" si="18"/>
        <v>0</v>
      </c>
    </row>
    <row r="263" spans="2:5" ht="15">
      <c r="B263" s="27" t="s">
        <v>22</v>
      </c>
      <c r="C263" s="2">
        <v>6.4</v>
      </c>
      <c r="D263" s="2">
        <v>0</v>
      </c>
      <c r="E263" s="11">
        <f t="shared" si="18"/>
        <v>0</v>
      </c>
    </row>
    <row r="264" spans="2:5" ht="15">
      <c r="B264" s="27" t="s">
        <v>37</v>
      </c>
      <c r="C264" s="2">
        <v>0.9</v>
      </c>
      <c r="D264" s="2">
        <v>0</v>
      </c>
      <c r="E264" s="11">
        <f t="shared" si="18"/>
        <v>0</v>
      </c>
    </row>
    <row r="265" spans="2:5" ht="15">
      <c r="B265" s="27" t="s">
        <v>36</v>
      </c>
      <c r="C265" s="2">
        <v>1.7</v>
      </c>
      <c r="D265" s="2">
        <v>0</v>
      </c>
      <c r="E265" s="11">
        <f t="shared" si="18"/>
        <v>0</v>
      </c>
    </row>
    <row r="266" spans="2:5" ht="15">
      <c r="B266" s="27" t="s">
        <v>20</v>
      </c>
      <c r="C266" s="2">
        <v>8.4</v>
      </c>
      <c r="D266" s="2">
        <v>0</v>
      </c>
      <c r="E266" s="11">
        <f t="shared" si="18"/>
        <v>0</v>
      </c>
    </row>
    <row r="267" spans="2:5" ht="15">
      <c r="B267" s="27" t="s">
        <v>131</v>
      </c>
      <c r="C267" s="2">
        <v>1.4</v>
      </c>
      <c r="D267" s="2">
        <v>0</v>
      </c>
      <c r="E267" s="11">
        <f t="shared" si="18"/>
        <v>0</v>
      </c>
    </row>
    <row r="268" spans="2:5" ht="15">
      <c r="B268" s="45" t="s">
        <v>58</v>
      </c>
      <c r="C268" s="35">
        <f>SUM(C260:C267)</f>
        <v>43.4</v>
      </c>
      <c r="D268" s="35">
        <f>SUM(D260:D267)</f>
        <v>0</v>
      </c>
      <c r="E268" s="36">
        <f>D268/C268</f>
        <v>0</v>
      </c>
    </row>
    <row r="269" spans="2:5" ht="15">
      <c r="B269" s="121" t="s">
        <v>97</v>
      </c>
      <c r="C269" s="122"/>
      <c r="D269" s="122"/>
      <c r="E269" s="123"/>
    </row>
    <row r="270" spans="2:5" ht="15">
      <c r="B270" s="27" t="s">
        <v>51</v>
      </c>
      <c r="C270" s="2">
        <v>12.3</v>
      </c>
      <c r="D270" s="2">
        <v>0</v>
      </c>
      <c r="E270" s="11">
        <f>D270/C270</f>
        <v>0</v>
      </c>
    </row>
    <row r="271" spans="2:5" ht="24">
      <c r="B271" s="22" t="s">
        <v>52</v>
      </c>
      <c r="C271" s="2">
        <v>4.5</v>
      </c>
      <c r="D271" s="2">
        <v>0</v>
      </c>
      <c r="E271" s="11">
        <f aca="true" t="shared" si="19" ref="E271:E276">D271/C271</f>
        <v>0</v>
      </c>
    </row>
    <row r="272" spans="2:5" ht="15">
      <c r="B272" s="27" t="s">
        <v>19</v>
      </c>
      <c r="C272" s="2">
        <v>5.8</v>
      </c>
      <c r="D272" s="2">
        <v>0</v>
      </c>
      <c r="E272" s="11">
        <f t="shared" si="19"/>
        <v>0</v>
      </c>
    </row>
    <row r="273" spans="2:5" ht="15">
      <c r="B273" s="27" t="s">
        <v>22</v>
      </c>
      <c r="C273" s="2">
        <v>14.3</v>
      </c>
      <c r="D273" s="2">
        <v>0</v>
      </c>
      <c r="E273" s="11">
        <f t="shared" si="19"/>
        <v>0</v>
      </c>
    </row>
    <row r="274" spans="2:5" ht="15">
      <c r="B274" s="27" t="s">
        <v>36</v>
      </c>
      <c r="C274" s="2">
        <v>1</v>
      </c>
      <c r="D274" s="2">
        <v>0</v>
      </c>
      <c r="E274" s="11">
        <f t="shared" si="19"/>
        <v>0</v>
      </c>
    </row>
    <row r="275" spans="2:5" ht="15">
      <c r="B275" s="27" t="s">
        <v>20</v>
      </c>
      <c r="C275" s="2">
        <v>10.3</v>
      </c>
      <c r="D275" s="2">
        <v>0</v>
      </c>
      <c r="E275" s="11">
        <f t="shared" si="19"/>
        <v>0</v>
      </c>
    </row>
    <row r="276" spans="2:5" ht="15">
      <c r="B276" s="27" t="s">
        <v>131</v>
      </c>
      <c r="C276" s="2">
        <v>0.92</v>
      </c>
      <c r="D276" s="2">
        <v>0</v>
      </c>
      <c r="E276" s="11">
        <f t="shared" si="19"/>
        <v>0</v>
      </c>
    </row>
    <row r="277" spans="2:5" ht="15">
      <c r="B277" s="45" t="s">
        <v>58</v>
      </c>
      <c r="C277" s="35">
        <f>SUM(C270:C276)</f>
        <v>49.120000000000005</v>
      </c>
      <c r="D277" s="35">
        <f>SUM(D270:D276)</f>
        <v>0</v>
      </c>
      <c r="E277" s="36">
        <f>D277/C277</f>
        <v>0</v>
      </c>
    </row>
    <row r="278" spans="2:5" ht="15">
      <c r="B278" s="121" t="s">
        <v>98</v>
      </c>
      <c r="C278" s="122"/>
      <c r="D278" s="122"/>
      <c r="E278" s="123"/>
    </row>
    <row r="279" spans="2:5" ht="15">
      <c r="B279" s="27" t="s">
        <v>51</v>
      </c>
      <c r="C279" s="2">
        <v>12.5</v>
      </c>
      <c r="D279" s="2">
        <v>0</v>
      </c>
      <c r="E279" s="11">
        <f>D279/C279</f>
        <v>0</v>
      </c>
    </row>
    <row r="280" spans="2:5" ht="24">
      <c r="B280" s="22" t="s">
        <v>52</v>
      </c>
      <c r="C280" s="2">
        <v>0.1</v>
      </c>
      <c r="D280" s="2">
        <v>0</v>
      </c>
      <c r="E280" s="11">
        <f aca="true" t="shared" si="20" ref="E280:E285">D280/C280</f>
        <v>0</v>
      </c>
    </row>
    <row r="281" spans="2:5" ht="15">
      <c r="B281" s="27" t="s">
        <v>19</v>
      </c>
      <c r="C281" s="2">
        <v>2.2</v>
      </c>
      <c r="D281" s="2">
        <v>0.446</v>
      </c>
      <c r="E281" s="11">
        <f t="shared" si="20"/>
        <v>0.20272727272727273</v>
      </c>
    </row>
    <row r="282" spans="2:5" ht="15">
      <c r="B282" s="27" t="s">
        <v>22</v>
      </c>
      <c r="C282" s="2">
        <v>3.5</v>
      </c>
      <c r="D282" s="2">
        <v>0.04</v>
      </c>
      <c r="E282" s="11">
        <f t="shared" si="20"/>
        <v>0.011428571428571429</v>
      </c>
    </row>
    <row r="283" spans="2:5" ht="15">
      <c r="B283" s="27" t="s">
        <v>37</v>
      </c>
      <c r="C283" s="2">
        <v>2.5</v>
      </c>
      <c r="D283" s="2">
        <v>0.25699999999999995</v>
      </c>
      <c r="E283" s="11">
        <f t="shared" si="20"/>
        <v>0.10279999999999997</v>
      </c>
    </row>
    <row r="284" spans="2:5" ht="15">
      <c r="B284" s="27" t="s">
        <v>36</v>
      </c>
      <c r="C284" s="2">
        <v>0.5</v>
      </c>
      <c r="D284" s="2">
        <v>0.039</v>
      </c>
      <c r="E284" s="11">
        <f t="shared" si="20"/>
        <v>0.078</v>
      </c>
    </row>
    <row r="285" spans="2:5" ht="15">
      <c r="B285" s="27" t="s">
        <v>20</v>
      </c>
      <c r="C285" s="2">
        <v>3.95</v>
      </c>
      <c r="D285" s="2">
        <v>0.222</v>
      </c>
      <c r="E285" s="11">
        <f t="shared" si="20"/>
        <v>0.05620253164556962</v>
      </c>
    </row>
    <row r="286" spans="2:5" ht="15">
      <c r="B286" s="45" t="s">
        <v>58</v>
      </c>
      <c r="C286" s="35">
        <f>SUM(C279:C285)</f>
        <v>25.25</v>
      </c>
      <c r="D286" s="35">
        <f>SUM(D279:D285)</f>
        <v>1.004</v>
      </c>
      <c r="E286" s="36">
        <f>D286/C286</f>
        <v>0.03976237623762376</v>
      </c>
    </row>
    <row r="287" spans="2:5" ht="15">
      <c r="B287" s="121" t="s">
        <v>99</v>
      </c>
      <c r="C287" s="122"/>
      <c r="D287" s="122"/>
      <c r="E287" s="123"/>
    </row>
    <row r="288" spans="2:5" ht="15">
      <c r="B288" s="27" t="s">
        <v>51</v>
      </c>
      <c r="C288" s="2">
        <v>26.4</v>
      </c>
      <c r="D288" s="2">
        <v>0</v>
      </c>
      <c r="E288" s="11">
        <f>D288/C288</f>
        <v>0</v>
      </c>
    </row>
    <row r="289" spans="2:5" ht="24">
      <c r="B289" s="22" t="s">
        <v>52</v>
      </c>
      <c r="C289" s="2">
        <v>19.5</v>
      </c>
      <c r="D289" s="2">
        <v>0</v>
      </c>
      <c r="E289" s="11">
        <f aca="true" t="shared" si="21" ref="E289:E295">D289/C289</f>
        <v>0</v>
      </c>
    </row>
    <row r="290" spans="2:5" ht="15">
      <c r="B290" s="27" t="s">
        <v>19</v>
      </c>
      <c r="C290" s="2">
        <v>2.4</v>
      </c>
      <c r="D290" s="2">
        <v>0.083</v>
      </c>
      <c r="E290" s="11">
        <f>D290/C290</f>
        <v>0.034583333333333334</v>
      </c>
    </row>
    <row r="291" spans="2:5" ht="15">
      <c r="B291" s="27" t="s">
        <v>22</v>
      </c>
      <c r="C291" s="2">
        <v>2.5</v>
      </c>
      <c r="D291" s="2">
        <v>0.047</v>
      </c>
      <c r="E291" s="11">
        <f>D291/C291</f>
        <v>0.0188</v>
      </c>
    </row>
    <row r="292" spans="2:5" ht="15">
      <c r="B292" s="27" t="s">
        <v>37</v>
      </c>
      <c r="C292" s="2">
        <v>4.5</v>
      </c>
      <c r="D292" s="2">
        <v>0.152</v>
      </c>
      <c r="E292" s="11">
        <f t="shared" si="21"/>
        <v>0.033777777777777775</v>
      </c>
    </row>
    <row r="293" spans="2:5" ht="15">
      <c r="B293" s="27" t="s">
        <v>36</v>
      </c>
      <c r="C293" s="2">
        <v>0.95</v>
      </c>
      <c r="D293" s="2">
        <v>0.082</v>
      </c>
      <c r="E293" s="11">
        <f t="shared" si="21"/>
        <v>0.08631578947368422</v>
      </c>
    </row>
    <row r="294" spans="2:5" ht="15">
      <c r="B294" s="27" t="s">
        <v>20</v>
      </c>
      <c r="C294" s="2">
        <v>9</v>
      </c>
      <c r="D294" s="2">
        <v>0.07</v>
      </c>
      <c r="E294" s="11">
        <f t="shared" si="21"/>
        <v>0.007777777777777778</v>
      </c>
    </row>
    <row r="295" spans="2:5" ht="15">
      <c r="B295" s="27" t="s">
        <v>131</v>
      </c>
      <c r="C295" s="2">
        <v>0.47</v>
      </c>
      <c r="D295" s="2">
        <v>0.002</v>
      </c>
      <c r="E295" s="11">
        <f t="shared" si="21"/>
        <v>0.00425531914893617</v>
      </c>
    </row>
    <row r="296" spans="2:5" ht="15">
      <c r="B296" s="45" t="s">
        <v>58</v>
      </c>
      <c r="C296" s="35">
        <f>SUM(C288:C295)</f>
        <v>65.72</v>
      </c>
      <c r="D296" s="35">
        <f>SUM(D288:D295)</f>
        <v>0.43600000000000005</v>
      </c>
      <c r="E296" s="36">
        <f>D296/C296</f>
        <v>0.006634205721241632</v>
      </c>
    </row>
    <row r="297" spans="2:5" ht="15">
      <c r="B297" s="121" t="s">
        <v>100</v>
      </c>
      <c r="C297" s="122"/>
      <c r="D297" s="122"/>
      <c r="E297" s="123"/>
    </row>
    <row r="298" spans="2:5" ht="15">
      <c r="B298" s="27" t="s">
        <v>34</v>
      </c>
      <c r="C298" s="2">
        <v>40</v>
      </c>
      <c r="D298" s="2">
        <v>6.243</v>
      </c>
      <c r="E298" s="11">
        <f>D298/C298</f>
        <v>0.15607500000000002</v>
      </c>
    </row>
    <row r="299" spans="2:5" ht="15">
      <c r="B299" s="121" t="s">
        <v>106</v>
      </c>
      <c r="C299" s="122"/>
      <c r="D299" s="122"/>
      <c r="E299" s="123"/>
    </row>
    <row r="300" spans="2:5" ht="15">
      <c r="B300" s="27" t="s">
        <v>34</v>
      </c>
      <c r="C300" s="2">
        <v>10</v>
      </c>
      <c r="D300" s="2">
        <v>0</v>
      </c>
      <c r="E300" s="11">
        <f>D300/C300</f>
        <v>0</v>
      </c>
    </row>
    <row r="301" spans="2:5" ht="36.75">
      <c r="B301" s="48" t="s">
        <v>62</v>
      </c>
      <c r="C301" s="35">
        <f>C300+C296+C286+C277+C268+C258+C248+C235+C224+C213+C203+C298</f>
        <v>3093.26</v>
      </c>
      <c r="D301" s="35">
        <f>D300+D296+D286+D277+D268+D258+D248+D235+D224+D213+D203+D298</f>
        <v>578.8240000000001</v>
      </c>
      <c r="E301" s="36">
        <f>D301/C301</f>
        <v>0.18712426372176927</v>
      </c>
    </row>
    <row r="302" spans="2:5" ht="15" customHeight="1">
      <c r="B302" s="135" t="s">
        <v>70</v>
      </c>
      <c r="C302" s="136"/>
      <c r="D302" s="136"/>
      <c r="E302" s="137"/>
    </row>
    <row r="303" spans="2:5" ht="15">
      <c r="B303" s="29" t="s">
        <v>50</v>
      </c>
      <c r="C303" s="53">
        <v>0.7</v>
      </c>
      <c r="D303" s="53">
        <v>0</v>
      </c>
      <c r="E303" s="54">
        <f>D303/C303</f>
        <v>0</v>
      </c>
    </row>
    <row r="304" spans="2:5" ht="15">
      <c r="B304" s="29" t="s">
        <v>46</v>
      </c>
      <c r="C304" s="53">
        <v>250</v>
      </c>
      <c r="D304" s="53">
        <v>0.007</v>
      </c>
      <c r="E304" s="54">
        <f aca="true" t="shared" si="22" ref="E304:E312">D304/C304</f>
        <v>2.8E-05</v>
      </c>
    </row>
    <row r="305" spans="2:5" ht="24.75">
      <c r="B305" s="29" t="s">
        <v>52</v>
      </c>
      <c r="C305" s="53">
        <v>450</v>
      </c>
      <c r="D305" s="53">
        <v>203.819</v>
      </c>
      <c r="E305" s="54">
        <f t="shared" si="22"/>
        <v>0.45293111111111106</v>
      </c>
    </row>
    <row r="306" spans="2:5" ht="24.75">
      <c r="B306" s="29" t="s">
        <v>37</v>
      </c>
      <c r="C306" s="53">
        <v>14</v>
      </c>
      <c r="D306" s="53">
        <v>0.992</v>
      </c>
      <c r="E306" s="54">
        <f t="shared" si="22"/>
        <v>0.07085714285714285</v>
      </c>
    </row>
    <row r="307" spans="2:5" ht="15">
      <c r="B307" s="29" t="s">
        <v>22</v>
      </c>
      <c r="C307" s="53">
        <v>13</v>
      </c>
      <c r="D307" s="53">
        <v>0</v>
      </c>
      <c r="E307" s="54">
        <f t="shared" si="22"/>
        <v>0</v>
      </c>
    </row>
    <row r="308" spans="2:5" ht="24.75">
      <c r="B308" s="29" t="s">
        <v>20</v>
      </c>
      <c r="C308" s="53">
        <v>20</v>
      </c>
      <c r="D308" s="53">
        <v>0.015</v>
      </c>
      <c r="E308" s="54">
        <f t="shared" si="22"/>
        <v>0.00075</v>
      </c>
    </row>
    <row r="309" spans="2:5" ht="24.75">
      <c r="B309" s="29" t="s">
        <v>40</v>
      </c>
      <c r="C309" s="53">
        <v>11</v>
      </c>
      <c r="D309" s="53">
        <v>0</v>
      </c>
      <c r="E309" s="54">
        <f t="shared" si="22"/>
        <v>0</v>
      </c>
    </row>
    <row r="310" spans="2:5" ht="15">
      <c r="B310" s="29" t="s">
        <v>19</v>
      </c>
      <c r="C310" s="53">
        <v>6</v>
      </c>
      <c r="D310" s="53">
        <v>0.045</v>
      </c>
      <c r="E310" s="54">
        <f t="shared" si="22"/>
        <v>0.0075</v>
      </c>
    </row>
    <row r="311" spans="2:5" ht="15">
      <c r="B311" s="29" t="s">
        <v>36</v>
      </c>
      <c r="C311" s="53">
        <v>20</v>
      </c>
      <c r="D311" s="53">
        <v>1.463</v>
      </c>
      <c r="E311" s="54">
        <f t="shared" si="22"/>
        <v>0.07315</v>
      </c>
    </row>
    <row r="312" spans="2:5" ht="24.75">
      <c r="B312" s="29" t="s">
        <v>113</v>
      </c>
      <c r="C312" s="53">
        <v>2</v>
      </c>
      <c r="D312" s="53">
        <v>0</v>
      </c>
      <c r="E312" s="54">
        <f t="shared" si="22"/>
        <v>0</v>
      </c>
    </row>
    <row r="313" spans="2:5" ht="15">
      <c r="B313" s="51" t="s">
        <v>58</v>
      </c>
      <c r="C313" s="35">
        <f>SUM(C303:C312)</f>
        <v>786.7</v>
      </c>
      <c r="D313" s="35">
        <f>SUM(D303:D312)</f>
        <v>206.34099999999995</v>
      </c>
      <c r="E313" s="55">
        <f>D313/C313</f>
        <v>0.2622867675098512</v>
      </c>
    </row>
    <row r="314" spans="2:5" ht="15" customHeight="1">
      <c r="B314" s="135" t="s">
        <v>71</v>
      </c>
      <c r="C314" s="138"/>
      <c r="D314" s="138"/>
      <c r="E314" s="139"/>
    </row>
    <row r="315" spans="2:5" ht="15">
      <c r="B315" s="29" t="s">
        <v>46</v>
      </c>
      <c r="C315" s="2">
        <v>5.95</v>
      </c>
      <c r="D315" s="2">
        <v>0.004</v>
      </c>
      <c r="E315" s="54">
        <f>D315/C315</f>
        <v>0.0006722689075630252</v>
      </c>
    </row>
    <row r="316" spans="2:5" ht="60">
      <c r="B316" s="17" t="s">
        <v>72</v>
      </c>
      <c r="C316" s="2">
        <v>199.95</v>
      </c>
      <c r="D316" s="2">
        <v>90.852</v>
      </c>
      <c r="E316" s="63">
        <f aca="true" t="shared" si="23" ref="E316:E329">D316/C316</f>
        <v>0.45437359339834965</v>
      </c>
    </row>
    <row r="317" spans="2:5" ht="24.75">
      <c r="B317" s="29" t="s">
        <v>37</v>
      </c>
      <c r="C317" s="2">
        <v>273.8</v>
      </c>
      <c r="D317" s="2">
        <v>143.357</v>
      </c>
      <c r="E317" s="54">
        <f t="shared" si="23"/>
        <v>0.5235829072315559</v>
      </c>
    </row>
    <row r="318" spans="2:5" ht="15">
      <c r="B318" s="29" t="s">
        <v>22</v>
      </c>
      <c r="C318" s="2">
        <v>77.8</v>
      </c>
      <c r="D318" s="2">
        <v>5.148</v>
      </c>
      <c r="E318" s="54">
        <f t="shared" si="23"/>
        <v>0.06616966580976863</v>
      </c>
    </row>
    <row r="319" spans="2:5" ht="15">
      <c r="B319" s="29" t="s">
        <v>16</v>
      </c>
      <c r="C319" s="2">
        <v>4.98</v>
      </c>
      <c r="D319" s="2">
        <v>0</v>
      </c>
      <c r="E319" s="54">
        <f t="shared" si="23"/>
        <v>0</v>
      </c>
    </row>
    <row r="320" spans="2:5" ht="24.75">
      <c r="B320" s="29" t="s">
        <v>75</v>
      </c>
      <c r="C320" s="2">
        <v>165.5</v>
      </c>
      <c r="D320" s="2">
        <v>16.267</v>
      </c>
      <c r="E320" s="54">
        <f t="shared" si="23"/>
        <v>0.09829003021148036</v>
      </c>
    </row>
    <row r="321" spans="2:5" ht="15">
      <c r="B321" s="29" t="s">
        <v>48</v>
      </c>
      <c r="C321" s="2">
        <v>4.95</v>
      </c>
      <c r="D321" s="2">
        <v>0.155</v>
      </c>
      <c r="E321" s="54">
        <f t="shared" si="23"/>
        <v>0.031313131313131314</v>
      </c>
    </row>
    <row r="322" spans="2:5" ht="15">
      <c r="B322" s="29" t="s">
        <v>49</v>
      </c>
      <c r="C322" s="2">
        <v>17.95</v>
      </c>
      <c r="D322" s="2">
        <v>3.344</v>
      </c>
      <c r="E322" s="54">
        <f t="shared" si="23"/>
        <v>0.18629526462395543</v>
      </c>
    </row>
    <row r="323" spans="2:5" ht="15">
      <c r="B323" s="29" t="s">
        <v>146</v>
      </c>
      <c r="C323" s="2">
        <v>4.98</v>
      </c>
      <c r="D323" s="2">
        <v>0</v>
      </c>
      <c r="E323" s="54">
        <f t="shared" si="23"/>
        <v>0</v>
      </c>
    </row>
    <row r="324" spans="2:5" ht="24.75">
      <c r="B324" s="29" t="s">
        <v>20</v>
      </c>
      <c r="C324" s="2">
        <v>85.8</v>
      </c>
      <c r="D324" s="2">
        <v>5.493</v>
      </c>
      <c r="E324" s="54">
        <f t="shared" si="23"/>
        <v>0.06402097902097903</v>
      </c>
    </row>
    <row r="325" spans="2:5" ht="15">
      <c r="B325" s="29" t="s">
        <v>78</v>
      </c>
      <c r="C325" s="2">
        <v>75.7</v>
      </c>
      <c r="D325" s="2">
        <v>11.182</v>
      </c>
      <c r="E325" s="54">
        <f t="shared" si="23"/>
        <v>0.14771466314398943</v>
      </c>
    </row>
    <row r="326" spans="2:5" ht="24.75">
      <c r="B326" s="29" t="s">
        <v>40</v>
      </c>
      <c r="C326" s="2">
        <v>119.9</v>
      </c>
      <c r="D326" s="2">
        <v>0.43</v>
      </c>
      <c r="E326" s="54">
        <f t="shared" si="23"/>
        <v>0.003586321934945788</v>
      </c>
    </row>
    <row r="327" spans="2:5" ht="15">
      <c r="B327" s="29" t="s">
        <v>19</v>
      </c>
      <c r="C327" s="2">
        <v>49.8</v>
      </c>
      <c r="D327" s="2">
        <v>11.843</v>
      </c>
      <c r="E327" s="54">
        <f t="shared" si="23"/>
        <v>0.23781124497991968</v>
      </c>
    </row>
    <row r="328" spans="2:5" ht="15">
      <c r="B328" s="29" t="s">
        <v>36</v>
      </c>
      <c r="C328" s="2">
        <v>4.95</v>
      </c>
      <c r="D328" s="2">
        <v>0.372</v>
      </c>
      <c r="E328" s="54">
        <f t="shared" si="23"/>
        <v>0.07515151515151515</v>
      </c>
    </row>
    <row r="329" spans="2:5" ht="15">
      <c r="B329" s="29" t="s">
        <v>131</v>
      </c>
      <c r="C329" s="2">
        <v>6.89</v>
      </c>
      <c r="D329" s="2">
        <v>0.085</v>
      </c>
      <c r="E329" s="54">
        <f t="shared" si="23"/>
        <v>0.012336719883889697</v>
      </c>
    </row>
    <row r="330" spans="2:5" ht="15">
      <c r="B330" s="51" t="s">
        <v>58</v>
      </c>
      <c r="C330" s="35">
        <f>SUM(C315:C329)</f>
        <v>1098.9000000000003</v>
      </c>
      <c r="D330" s="35">
        <f>SUM(D315:D329)</f>
        <v>288.53200000000004</v>
      </c>
      <c r="E330" s="55">
        <f>D330/C330</f>
        <v>0.2625643825643825</v>
      </c>
    </row>
    <row r="331" spans="2:5" ht="15" customHeight="1">
      <c r="B331" s="135" t="s">
        <v>79</v>
      </c>
      <c r="C331" s="138"/>
      <c r="D331" s="138"/>
      <c r="E331" s="139"/>
    </row>
    <row r="332" spans="2:5" ht="24.75">
      <c r="B332" s="29" t="s">
        <v>37</v>
      </c>
      <c r="C332" s="2">
        <v>135</v>
      </c>
      <c r="D332" s="2">
        <v>19.656</v>
      </c>
      <c r="E332" s="54">
        <f>D332/C332</f>
        <v>0.14559999999999998</v>
      </c>
    </row>
    <row r="333" spans="2:5" ht="15">
      <c r="B333" s="29" t="s">
        <v>22</v>
      </c>
      <c r="C333" s="2">
        <v>68.25</v>
      </c>
      <c r="D333" s="2">
        <v>2.23</v>
      </c>
      <c r="E333" s="54">
        <f aca="true" t="shared" si="24" ref="E333:E342">D333/C333</f>
        <v>0.03267399267399267</v>
      </c>
    </row>
    <row r="334" spans="2:5" ht="15">
      <c r="B334" s="29" t="s">
        <v>74</v>
      </c>
      <c r="C334" s="2">
        <v>1</v>
      </c>
      <c r="D334" s="2">
        <v>0</v>
      </c>
      <c r="E334" s="54">
        <f t="shared" si="24"/>
        <v>0</v>
      </c>
    </row>
    <row r="335" spans="2:5" ht="15">
      <c r="B335" s="29" t="s">
        <v>16</v>
      </c>
      <c r="C335" s="2">
        <v>8.85</v>
      </c>
      <c r="D335" s="2">
        <v>0.09</v>
      </c>
      <c r="E335" s="54">
        <f t="shared" si="24"/>
        <v>0.010169491525423728</v>
      </c>
    </row>
    <row r="336" spans="2:5" ht="15">
      <c r="B336" s="29" t="s">
        <v>49</v>
      </c>
      <c r="C336" s="2">
        <v>4.99</v>
      </c>
      <c r="D336" s="2">
        <v>0.076</v>
      </c>
      <c r="E336" s="54">
        <f t="shared" si="24"/>
        <v>0.015230460921843686</v>
      </c>
    </row>
    <row r="337" spans="2:5" ht="15">
      <c r="B337" s="29" t="s">
        <v>17</v>
      </c>
      <c r="C337" s="2">
        <v>1</v>
      </c>
      <c r="D337" s="2">
        <v>0</v>
      </c>
      <c r="E337" s="54">
        <f t="shared" si="24"/>
        <v>0</v>
      </c>
    </row>
    <row r="338" spans="2:5" ht="24.75">
      <c r="B338" s="29" t="s">
        <v>20</v>
      </c>
      <c r="C338" s="2">
        <v>63.5</v>
      </c>
      <c r="D338" s="2">
        <v>0.502</v>
      </c>
      <c r="E338" s="54">
        <f t="shared" si="24"/>
        <v>0.007905511811023622</v>
      </c>
    </row>
    <row r="339" spans="2:5" ht="24.75">
      <c r="B339" s="29" t="s">
        <v>40</v>
      </c>
      <c r="C339" s="2">
        <v>19.95</v>
      </c>
      <c r="D339" s="2">
        <v>0</v>
      </c>
      <c r="E339" s="54">
        <f>D339/C339</f>
        <v>0</v>
      </c>
    </row>
    <row r="340" spans="2:5" ht="15">
      <c r="B340" s="29" t="s">
        <v>19</v>
      </c>
      <c r="C340" s="2">
        <v>52.8</v>
      </c>
      <c r="D340" s="2">
        <v>4.766</v>
      </c>
      <c r="E340" s="54">
        <f>D340/C340</f>
        <v>0.09026515151515152</v>
      </c>
    </row>
    <row r="341" spans="2:5" ht="15">
      <c r="B341" s="29" t="s">
        <v>36</v>
      </c>
      <c r="C341" s="2">
        <v>4.99</v>
      </c>
      <c r="D341" s="2">
        <v>0.03</v>
      </c>
      <c r="E341" s="54">
        <f>D341/C341</f>
        <v>0.006012024048096192</v>
      </c>
    </row>
    <row r="342" spans="2:5" ht="15">
      <c r="B342" s="29" t="s">
        <v>131</v>
      </c>
      <c r="C342" s="2">
        <v>2.97</v>
      </c>
      <c r="D342" s="2">
        <v>0</v>
      </c>
      <c r="E342" s="54">
        <f t="shared" si="24"/>
        <v>0</v>
      </c>
    </row>
    <row r="343" spans="2:5" ht="15">
      <c r="B343" s="51" t="s">
        <v>58</v>
      </c>
      <c r="C343" s="35">
        <f>SUM(C332:C342)</f>
        <v>363.30000000000007</v>
      </c>
      <c r="D343" s="35">
        <f>SUM(D332:D342)</f>
        <v>27.35</v>
      </c>
      <c r="E343" s="55">
        <f>D343/C343</f>
        <v>0.07528213597577758</v>
      </c>
    </row>
    <row r="344" spans="2:5" ht="15" customHeight="1">
      <c r="B344" s="135" t="s">
        <v>81</v>
      </c>
      <c r="C344" s="138"/>
      <c r="D344" s="138"/>
      <c r="E344" s="139"/>
    </row>
    <row r="345" spans="2:5" ht="24.75">
      <c r="B345" s="29" t="s">
        <v>37</v>
      </c>
      <c r="C345" s="2">
        <v>65.7</v>
      </c>
      <c r="D345" s="2">
        <v>7.296</v>
      </c>
      <c r="E345" s="54">
        <f aca="true" t="shared" si="25" ref="E345:E350">D345/C345</f>
        <v>0.11105022831050228</v>
      </c>
    </row>
    <row r="346" spans="2:5" ht="15">
      <c r="B346" s="29" t="s">
        <v>22</v>
      </c>
      <c r="C346" s="2">
        <v>13.85</v>
      </c>
      <c r="D346" s="2">
        <v>0.025</v>
      </c>
      <c r="E346" s="54">
        <f t="shared" si="25"/>
        <v>0.0018050541516245488</v>
      </c>
    </row>
    <row r="347" spans="2:5" ht="15">
      <c r="B347" s="29" t="s">
        <v>16</v>
      </c>
      <c r="C347" s="2">
        <v>11.95</v>
      </c>
      <c r="D347" s="2">
        <v>0.307</v>
      </c>
      <c r="E347" s="54">
        <f t="shared" si="25"/>
        <v>0.025690376569037658</v>
      </c>
    </row>
    <row r="348" spans="2:5" ht="15">
      <c r="B348" s="29" t="s">
        <v>49</v>
      </c>
      <c r="C348" s="2">
        <v>7.95</v>
      </c>
      <c r="D348" s="2">
        <v>0</v>
      </c>
      <c r="E348" s="54">
        <f t="shared" si="25"/>
        <v>0</v>
      </c>
    </row>
    <row r="349" spans="2:5" ht="24.75">
      <c r="B349" s="29" t="s">
        <v>20</v>
      </c>
      <c r="C349" s="2">
        <v>32.8</v>
      </c>
      <c r="D349" s="2">
        <v>0.11</v>
      </c>
      <c r="E349" s="54">
        <f t="shared" si="25"/>
        <v>0.0033536585365853662</v>
      </c>
    </row>
    <row r="350" spans="2:5" ht="24.75">
      <c r="B350" s="29" t="s">
        <v>40</v>
      </c>
      <c r="C350" s="2">
        <v>4.99</v>
      </c>
      <c r="D350" s="2">
        <v>0</v>
      </c>
      <c r="E350" s="54">
        <f t="shared" si="25"/>
        <v>0</v>
      </c>
    </row>
    <row r="351" spans="2:5" ht="15">
      <c r="B351" s="29" t="s">
        <v>19</v>
      </c>
      <c r="C351" s="2">
        <v>19.95</v>
      </c>
      <c r="D351" s="2">
        <v>1.983</v>
      </c>
      <c r="E351" s="54">
        <v>0</v>
      </c>
    </row>
    <row r="352" spans="2:5" ht="15">
      <c r="B352" s="29" t="s">
        <v>36</v>
      </c>
      <c r="C352" s="2">
        <v>4.99</v>
      </c>
      <c r="D352" s="2">
        <v>0</v>
      </c>
      <c r="E352" s="54">
        <v>0</v>
      </c>
    </row>
    <row r="353" spans="2:5" ht="15">
      <c r="B353" s="29" t="s">
        <v>131</v>
      </c>
      <c r="C353" s="2">
        <v>1.98</v>
      </c>
      <c r="D353" s="2">
        <v>0</v>
      </c>
      <c r="E353" s="54">
        <v>0</v>
      </c>
    </row>
    <row r="354" spans="2:5" ht="15">
      <c r="B354" s="51" t="s">
        <v>58</v>
      </c>
      <c r="C354" s="35">
        <f>SUM(C345:C353)</f>
        <v>164.16</v>
      </c>
      <c r="D354" s="35">
        <f>SUM(D345:D353)</f>
        <v>9.721000000000002</v>
      </c>
      <c r="E354" s="55">
        <f>D354/C354</f>
        <v>0.05921661793372321</v>
      </c>
    </row>
    <row r="355" spans="2:5" ht="15" customHeight="1">
      <c r="B355" s="135" t="s">
        <v>82</v>
      </c>
      <c r="C355" s="138"/>
      <c r="D355" s="138"/>
      <c r="E355" s="139"/>
    </row>
    <row r="356" spans="2:5" ht="60.75">
      <c r="B356" s="29" t="s">
        <v>72</v>
      </c>
      <c r="C356" s="2">
        <v>4.99</v>
      </c>
      <c r="D356" s="2">
        <v>0</v>
      </c>
      <c r="E356" s="54">
        <f aca="true" t="shared" si="26" ref="E356:E370">D356/C356</f>
        <v>0</v>
      </c>
    </row>
    <row r="357" spans="2:5" ht="24.75">
      <c r="B357" s="29" t="s">
        <v>37</v>
      </c>
      <c r="C357" s="2">
        <v>129.7</v>
      </c>
      <c r="D357" s="2">
        <v>0.7272</v>
      </c>
      <c r="E357" s="54">
        <f t="shared" si="26"/>
        <v>0.005606784888203547</v>
      </c>
    </row>
    <row r="358" spans="2:5" ht="15">
      <c r="B358" s="29" t="s">
        <v>22</v>
      </c>
      <c r="C358" s="2">
        <v>119.85</v>
      </c>
      <c r="D358" s="2">
        <v>0</v>
      </c>
      <c r="E358" s="54">
        <f t="shared" si="26"/>
        <v>0</v>
      </c>
    </row>
    <row r="359" spans="2:5" ht="15">
      <c r="B359" s="29" t="s">
        <v>38</v>
      </c>
      <c r="C359" s="2">
        <v>9.99</v>
      </c>
      <c r="D359" s="2">
        <v>0</v>
      </c>
      <c r="E359" s="54">
        <f t="shared" si="26"/>
        <v>0</v>
      </c>
    </row>
    <row r="360" spans="2:5" ht="15">
      <c r="B360" s="29" t="s">
        <v>16</v>
      </c>
      <c r="C360" s="2">
        <v>34.98</v>
      </c>
      <c r="D360" s="2">
        <v>0</v>
      </c>
      <c r="E360" s="54">
        <f t="shared" si="26"/>
        <v>0</v>
      </c>
    </row>
    <row r="361" spans="2:5" ht="15">
      <c r="B361" s="29" t="s">
        <v>48</v>
      </c>
      <c r="C361" s="2">
        <v>2.99</v>
      </c>
      <c r="D361" s="2">
        <v>0</v>
      </c>
      <c r="E361" s="54">
        <f t="shared" si="26"/>
        <v>0</v>
      </c>
    </row>
    <row r="362" spans="2:5" ht="15">
      <c r="B362" s="29" t="s">
        <v>49</v>
      </c>
      <c r="C362" s="2">
        <v>34.95</v>
      </c>
      <c r="D362" s="2">
        <v>0</v>
      </c>
      <c r="E362" s="54">
        <f t="shared" si="26"/>
        <v>0</v>
      </c>
    </row>
    <row r="363" spans="2:5" ht="15">
      <c r="B363" s="29" t="s">
        <v>146</v>
      </c>
      <c r="C363" s="2">
        <v>4.98</v>
      </c>
      <c r="D363" s="2">
        <v>0</v>
      </c>
      <c r="E363" s="54">
        <f t="shared" si="26"/>
        <v>0</v>
      </c>
    </row>
    <row r="364" spans="2:5" ht="15">
      <c r="B364" s="29" t="s">
        <v>76</v>
      </c>
      <c r="C364" s="2">
        <v>2.99</v>
      </c>
      <c r="D364" s="2">
        <v>0</v>
      </c>
      <c r="E364" s="54">
        <f t="shared" si="26"/>
        <v>0</v>
      </c>
    </row>
    <row r="365" spans="2:5" ht="15">
      <c r="B365" s="29" t="s">
        <v>77</v>
      </c>
      <c r="C365" s="2">
        <v>2.99</v>
      </c>
      <c r="D365" s="2">
        <v>0</v>
      </c>
      <c r="E365" s="54">
        <f t="shared" si="26"/>
        <v>0</v>
      </c>
    </row>
    <row r="366" spans="2:5" ht="24.75">
      <c r="B366" s="29" t="s">
        <v>39</v>
      </c>
      <c r="C366" s="2">
        <v>9.95</v>
      </c>
      <c r="D366" s="2">
        <v>0.0479</v>
      </c>
      <c r="E366" s="54">
        <f t="shared" si="26"/>
        <v>0.004814070351758794</v>
      </c>
    </row>
    <row r="367" spans="2:5" ht="15">
      <c r="B367" s="29" t="s">
        <v>112</v>
      </c>
      <c r="C367" s="2">
        <v>209.8</v>
      </c>
      <c r="D367" s="2">
        <v>0.1845</v>
      </c>
      <c r="E367" s="54">
        <f t="shared" si="26"/>
        <v>0.0008794089609151573</v>
      </c>
    </row>
    <row r="368" spans="2:5" ht="24.75">
      <c r="B368" s="29" t="s">
        <v>40</v>
      </c>
      <c r="C368" s="2">
        <v>14.98</v>
      </c>
      <c r="D368" s="2">
        <v>0</v>
      </c>
      <c r="E368" s="54">
        <f t="shared" si="26"/>
        <v>0</v>
      </c>
    </row>
    <row r="369" spans="2:5" ht="15">
      <c r="B369" s="29" t="s">
        <v>19</v>
      </c>
      <c r="C369" s="2">
        <v>49.95</v>
      </c>
      <c r="D369" s="2">
        <v>0.0357</v>
      </c>
      <c r="E369" s="54">
        <f t="shared" si="26"/>
        <v>0.0007147147147147147</v>
      </c>
    </row>
    <row r="370" spans="2:5" ht="15">
      <c r="B370" s="29" t="s">
        <v>36</v>
      </c>
      <c r="C370" s="2">
        <v>14.99</v>
      </c>
      <c r="D370" s="2">
        <v>0</v>
      </c>
      <c r="E370" s="54">
        <f t="shared" si="26"/>
        <v>0</v>
      </c>
    </row>
    <row r="371" spans="2:5" ht="15">
      <c r="B371" s="29" t="s">
        <v>131</v>
      </c>
      <c r="C371" s="2">
        <v>6.93</v>
      </c>
      <c r="D371" s="2">
        <v>0</v>
      </c>
      <c r="E371" s="54">
        <v>0</v>
      </c>
    </row>
    <row r="372" spans="2:5" ht="15">
      <c r="B372" s="51" t="s">
        <v>58</v>
      </c>
      <c r="C372" s="35">
        <f>SUM(C356:C371)</f>
        <v>655.0100000000001</v>
      </c>
      <c r="D372" s="35">
        <f>SUM(D356:D371)</f>
        <v>0.9952999999999999</v>
      </c>
      <c r="E372" s="55">
        <f>D372/C372</f>
        <v>0.0015195187859727327</v>
      </c>
    </row>
    <row r="373" spans="2:5" ht="15" customHeight="1">
      <c r="B373" s="135" t="s">
        <v>84</v>
      </c>
      <c r="C373" s="138"/>
      <c r="D373" s="138"/>
      <c r="E373" s="139"/>
    </row>
    <row r="374" spans="2:5" ht="24.75">
      <c r="B374" s="29" t="s">
        <v>73</v>
      </c>
      <c r="C374" s="2">
        <v>1</v>
      </c>
      <c r="D374" s="2">
        <v>0</v>
      </c>
      <c r="E374" s="54">
        <f aca="true" t="shared" si="27" ref="E374:E391">D374/C374</f>
        <v>0</v>
      </c>
    </row>
    <row r="375" spans="2:5" ht="24.75">
      <c r="B375" s="91" t="s">
        <v>37</v>
      </c>
      <c r="C375" s="87">
        <v>69.6</v>
      </c>
      <c r="D375" s="87">
        <v>49.819</v>
      </c>
      <c r="E375" s="92">
        <f t="shared" si="27"/>
        <v>0.7157902298850576</v>
      </c>
    </row>
    <row r="376" spans="2:5" ht="15">
      <c r="B376" s="29" t="s">
        <v>22</v>
      </c>
      <c r="C376" s="2">
        <v>39.7</v>
      </c>
      <c r="D376" s="2">
        <v>27.494</v>
      </c>
      <c r="E376" s="54">
        <f t="shared" si="27"/>
        <v>0.692544080604534</v>
      </c>
    </row>
    <row r="377" spans="2:5" ht="15">
      <c r="B377" s="91" t="s">
        <v>74</v>
      </c>
      <c r="C377" s="87">
        <v>4.99</v>
      </c>
      <c r="D377" s="87">
        <v>3.549</v>
      </c>
      <c r="E377" s="92">
        <f t="shared" si="27"/>
        <v>0.7112224448897795</v>
      </c>
    </row>
    <row r="378" spans="2:5" ht="15">
      <c r="B378" s="29" t="s">
        <v>16</v>
      </c>
      <c r="C378" s="2">
        <v>29.8</v>
      </c>
      <c r="D378" s="2">
        <v>19.257</v>
      </c>
      <c r="E378" s="54">
        <f t="shared" si="27"/>
        <v>0.6462080536912752</v>
      </c>
    </row>
    <row r="379" spans="2:5" ht="24.75">
      <c r="B379" s="29" t="s">
        <v>75</v>
      </c>
      <c r="C379" s="2">
        <v>4.99</v>
      </c>
      <c r="D379" s="2">
        <v>3.296</v>
      </c>
      <c r="E379" s="54">
        <f t="shared" si="27"/>
        <v>0.6605210420841683</v>
      </c>
    </row>
    <row r="380" spans="2:5" ht="15">
      <c r="B380" s="91" t="s">
        <v>48</v>
      </c>
      <c r="C380" s="87">
        <v>9.99</v>
      </c>
      <c r="D380" s="87">
        <v>8.259</v>
      </c>
      <c r="E380" s="92">
        <f t="shared" si="27"/>
        <v>0.8267267267267268</v>
      </c>
    </row>
    <row r="381" spans="2:5" ht="15">
      <c r="B381" s="29" t="s">
        <v>49</v>
      </c>
      <c r="C381" s="2">
        <v>19.8</v>
      </c>
      <c r="D381" s="2">
        <v>13.173</v>
      </c>
      <c r="E381" s="54">
        <f t="shared" si="27"/>
        <v>0.6653030303030303</v>
      </c>
    </row>
    <row r="382" spans="2:5" ht="15">
      <c r="B382" s="29" t="s">
        <v>17</v>
      </c>
      <c r="C382" s="2">
        <v>4.99</v>
      </c>
      <c r="D382" s="2">
        <v>0</v>
      </c>
      <c r="E382" s="54">
        <f t="shared" si="27"/>
        <v>0</v>
      </c>
    </row>
    <row r="383" spans="2:5" ht="15">
      <c r="B383" s="29" t="s">
        <v>80</v>
      </c>
      <c r="C383" s="2">
        <v>4.99</v>
      </c>
      <c r="D383" s="2">
        <v>0</v>
      </c>
      <c r="E383" s="54">
        <f t="shared" si="27"/>
        <v>0</v>
      </c>
    </row>
    <row r="384" spans="2:5" ht="15">
      <c r="B384" s="29" t="s">
        <v>146</v>
      </c>
      <c r="C384" s="2">
        <v>4.98</v>
      </c>
      <c r="D384" s="2">
        <v>0</v>
      </c>
      <c r="E384" s="54">
        <f t="shared" si="27"/>
        <v>0</v>
      </c>
    </row>
    <row r="385" spans="2:5" ht="15">
      <c r="B385" s="29" t="s">
        <v>76</v>
      </c>
      <c r="C385" s="2">
        <v>1</v>
      </c>
      <c r="D385" s="2">
        <v>0</v>
      </c>
      <c r="E385" s="54">
        <f t="shared" si="27"/>
        <v>0</v>
      </c>
    </row>
    <row r="386" spans="2:5" ht="15">
      <c r="B386" s="29" t="s">
        <v>77</v>
      </c>
      <c r="C386" s="2">
        <v>4.99</v>
      </c>
      <c r="D386" s="2">
        <v>0</v>
      </c>
      <c r="E386" s="54">
        <f t="shared" si="27"/>
        <v>0</v>
      </c>
    </row>
    <row r="387" spans="2:5" ht="15">
      <c r="B387" s="29" t="s">
        <v>83</v>
      </c>
      <c r="C387" s="2">
        <v>4.99</v>
      </c>
      <c r="D387" s="2">
        <v>0</v>
      </c>
      <c r="E387" s="54">
        <f t="shared" si="27"/>
        <v>0</v>
      </c>
    </row>
    <row r="388" spans="2:5" ht="24.75">
      <c r="B388" s="29" t="s">
        <v>39</v>
      </c>
      <c r="C388" s="2">
        <v>9.95</v>
      </c>
      <c r="D388" s="2">
        <v>6.924</v>
      </c>
      <c r="E388" s="54">
        <f t="shared" si="27"/>
        <v>0.6958793969849247</v>
      </c>
    </row>
    <row r="389" spans="2:5" ht="24.75">
      <c r="B389" s="29" t="s">
        <v>20</v>
      </c>
      <c r="C389" s="2">
        <v>39.85</v>
      </c>
      <c r="D389" s="2">
        <v>26.084</v>
      </c>
      <c r="E389" s="54">
        <f t="shared" si="27"/>
        <v>0.6545545796737766</v>
      </c>
    </row>
    <row r="390" spans="2:5" ht="15">
      <c r="B390" s="91" t="s">
        <v>78</v>
      </c>
      <c r="C390" s="87">
        <v>4.99</v>
      </c>
      <c r="D390" s="87">
        <v>3.77</v>
      </c>
      <c r="E390" s="92">
        <f t="shared" si="27"/>
        <v>0.7555110220440882</v>
      </c>
    </row>
    <row r="391" spans="2:5" ht="24.75">
      <c r="B391" s="29" t="s">
        <v>40</v>
      </c>
      <c r="C391" s="2">
        <v>19.99</v>
      </c>
      <c r="D391" s="2">
        <v>0</v>
      </c>
      <c r="E391" s="54">
        <f t="shared" si="27"/>
        <v>0</v>
      </c>
    </row>
    <row r="392" spans="2:5" ht="15">
      <c r="B392" s="29" t="s">
        <v>19</v>
      </c>
      <c r="C392" s="2">
        <v>19.9</v>
      </c>
      <c r="D392" s="2">
        <v>13.914</v>
      </c>
      <c r="E392" s="54">
        <v>0</v>
      </c>
    </row>
    <row r="393" spans="2:5" ht="15">
      <c r="B393" s="29" t="s">
        <v>36</v>
      </c>
      <c r="C393" s="2">
        <v>4.99</v>
      </c>
      <c r="D393" s="2">
        <v>3.163</v>
      </c>
      <c r="E393" s="54">
        <v>0</v>
      </c>
    </row>
    <row r="394" spans="2:5" ht="15">
      <c r="B394" s="29" t="s">
        <v>131</v>
      </c>
      <c r="C394" s="2">
        <v>3.96</v>
      </c>
      <c r="D394" s="2">
        <v>0</v>
      </c>
      <c r="E394" s="54">
        <v>0</v>
      </c>
    </row>
    <row r="395" spans="2:5" ht="15">
      <c r="B395" s="51" t="s">
        <v>58</v>
      </c>
      <c r="C395" s="35">
        <f>SUM(C374:C394)</f>
        <v>309.44</v>
      </c>
      <c r="D395" s="35">
        <f>SUM(D374:D394)</f>
        <v>178.70200000000003</v>
      </c>
      <c r="E395" s="55">
        <f>D395/C395</f>
        <v>0.5775012926577043</v>
      </c>
    </row>
    <row r="396" spans="2:5" ht="15" customHeight="1">
      <c r="B396" s="135" t="s">
        <v>85</v>
      </c>
      <c r="C396" s="138"/>
      <c r="D396" s="138"/>
      <c r="E396" s="139"/>
    </row>
    <row r="397" spans="2:5" ht="24.75">
      <c r="B397" s="29" t="s">
        <v>37</v>
      </c>
      <c r="C397" s="2">
        <v>104.65</v>
      </c>
      <c r="D397" s="2">
        <v>48.807</v>
      </c>
      <c r="E397" s="54">
        <f aca="true" t="shared" si="28" ref="E397:E411">D397/C397</f>
        <v>0.46638318203535595</v>
      </c>
    </row>
    <row r="398" spans="2:5" ht="15">
      <c r="B398" s="29" t="s">
        <v>22</v>
      </c>
      <c r="C398" s="2">
        <v>124.85</v>
      </c>
      <c r="D398" s="2">
        <v>4.323</v>
      </c>
      <c r="E398" s="54">
        <f t="shared" si="28"/>
        <v>0.03462555066079295</v>
      </c>
    </row>
    <row r="399" spans="2:5" ht="15">
      <c r="B399" s="29" t="s">
        <v>74</v>
      </c>
      <c r="C399" s="2">
        <v>4.99</v>
      </c>
      <c r="D399" s="2">
        <v>0.73</v>
      </c>
      <c r="E399" s="54">
        <f t="shared" si="28"/>
        <v>0.14629258517034066</v>
      </c>
    </row>
    <row r="400" spans="2:5" ht="15">
      <c r="B400" s="29" t="s">
        <v>16</v>
      </c>
      <c r="C400" s="2">
        <v>4.95</v>
      </c>
      <c r="D400" s="2">
        <v>0.064</v>
      </c>
      <c r="E400" s="54">
        <f t="shared" si="28"/>
        <v>0.01292929292929293</v>
      </c>
    </row>
    <row r="401" spans="2:5" ht="24.75">
      <c r="B401" s="29" t="s">
        <v>75</v>
      </c>
      <c r="C401" s="2">
        <v>23.85</v>
      </c>
      <c r="D401" s="2">
        <v>7.678</v>
      </c>
      <c r="E401" s="54">
        <f t="shared" si="28"/>
        <v>0.3219287211740042</v>
      </c>
    </row>
    <row r="402" spans="2:5" ht="15">
      <c r="B402" s="29" t="s">
        <v>48</v>
      </c>
      <c r="C402" s="2">
        <v>16.99</v>
      </c>
      <c r="D402" s="2">
        <v>2.171</v>
      </c>
      <c r="E402" s="54">
        <f t="shared" si="28"/>
        <v>0.127781047675103</v>
      </c>
    </row>
    <row r="403" spans="2:5" ht="15">
      <c r="B403" s="29" t="s">
        <v>49</v>
      </c>
      <c r="C403" s="2">
        <v>30.95</v>
      </c>
      <c r="D403" s="2">
        <v>4.818</v>
      </c>
      <c r="E403" s="54">
        <f t="shared" si="28"/>
        <v>0.155670436187399</v>
      </c>
    </row>
    <row r="404" spans="2:5" ht="15">
      <c r="B404" s="29" t="s">
        <v>41</v>
      </c>
      <c r="C404" s="2">
        <v>1</v>
      </c>
      <c r="D404" s="2">
        <v>0</v>
      </c>
      <c r="E404" s="54">
        <f t="shared" si="28"/>
        <v>0</v>
      </c>
    </row>
    <row r="405" spans="2:5" ht="15">
      <c r="B405" s="29" t="s">
        <v>77</v>
      </c>
      <c r="C405" s="2">
        <v>4.95</v>
      </c>
      <c r="D405" s="2">
        <v>1.11</v>
      </c>
      <c r="E405" s="54">
        <f t="shared" si="28"/>
        <v>0.22424242424242424</v>
      </c>
    </row>
    <row r="406" spans="2:5" ht="24.75">
      <c r="B406" s="29" t="s">
        <v>20</v>
      </c>
      <c r="C406" s="2">
        <v>38.85</v>
      </c>
      <c r="D406" s="2">
        <v>3.493</v>
      </c>
      <c r="E406" s="54">
        <f t="shared" si="28"/>
        <v>0.08990990990990991</v>
      </c>
    </row>
    <row r="407" spans="2:5" ht="15">
      <c r="B407" s="29" t="s">
        <v>78</v>
      </c>
      <c r="C407" s="2">
        <v>4.95</v>
      </c>
      <c r="D407" s="2">
        <v>0.748</v>
      </c>
      <c r="E407" s="54">
        <f t="shared" si="28"/>
        <v>0.1511111111111111</v>
      </c>
    </row>
    <row r="408" spans="2:5" ht="24.75">
      <c r="B408" s="29" t="s">
        <v>40</v>
      </c>
      <c r="C408" s="2">
        <v>9.95</v>
      </c>
      <c r="D408" s="2">
        <v>0</v>
      </c>
      <c r="E408" s="54">
        <f t="shared" si="28"/>
        <v>0</v>
      </c>
    </row>
    <row r="409" spans="2:5" ht="15">
      <c r="B409" s="29" t="s">
        <v>19</v>
      </c>
      <c r="C409" s="2">
        <v>39.85</v>
      </c>
      <c r="D409" s="2">
        <v>3.64</v>
      </c>
      <c r="E409" s="54">
        <f t="shared" si="28"/>
        <v>0.09134253450439146</v>
      </c>
    </row>
    <row r="410" spans="2:5" ht="15">
      <c r="B410" s="29" t="s">
        <v>36</v>
      </c>
      <c r="C410" s="2">
        <v>9.95</v>
      </c>
      <c r="D410" s="2">
        <v>1.963</v>
      </c>
      <c r="E410" s="54">
        <f t="shared" si="28"/>
        <v>0.19728643216080405</v>
      </c>
    </row>
    <row r="411" spans="2:5" ht="15">
      <c r="B411" s="29" t="s">
        <v>131</v>
      </c>
      <c r="C411" s="2">
        <v>5.94</v>
      </c>
      <c r="D411" s="2">
        <v>0.014</v>
      </c>
      <c r="E411" s="54">
        <f t="shared" si="28"/>
        <v>0.0023569023569023568</v>
      </c>
    </row>
    <row r="412" spans="2:5" ht="15">
      <c r="B412" s="51" t="s">
        <v>58</v>
      </c>
      <c r="C412" s="35">
        <f>SUM(C397:C411)</f>
        <v>426.67</v>
      </c>
      <c r="D412" s="35">
        <f>SUM(D397:D411)</f>
        <v>79.55899999999998</v>
      </c>
      <c r="E412" s="55">
        <f>D412/C412</f>
        <v>0.18646494949258205</v>
      </c>
    </row>
    <row r="413" spans="2:5" ht="15" customHeight="1">
      <c r="B413" s="135" t="s">
        <v>87</v>
      </c>
      <c r="C413" s="138"/>
      <c r="D413" s="138"/>
      <c r="E413" s="139"/>
    </row>
    <row r="414" spans="2:5" ht="15">
      <c r="B414" s="29" t="s">
        <v>86</v>
      </c>
      <c r="C414" s="53">
        <v>12.548</v>
      </c>
      <c r="D414" s="53">
        <v>0</v>
      </c>
      <c r="E414" s="54">
        <f>D414/C414</f>
        <v>0</v>
      </c>
    </row>
    <row r="415" spans="2:5" ht="15">
      <c r="B415" s="29" t="s">
        <v>22</v>
      </c>
      <c r="C415" s="53">
        <v>97.016</v>
      </c>
      <c r="D415" s="53">
        <v>0</v>
      </c>
      <c r="E415" s="54">
        <f aca="true" t="shared" si="29" ref="E415:E424">D415/C415</f>
        <v>0</v>
      </c>
    </row>
    <row r="416" spans="2:5" ht="15">
      <c r="B416" s="29" t="s">
        <v>38</v>
      </c>
      <c r="C416" s="53">
        <v>4.172</v>
      </c>
      <c r="D416" s="53">
        <v>0</v>
      </c>
      <c r="E416" s="54">
        <f t="shared" si="29"/>
        <v>0</v>
      </c>
    </row>
    <row r="417" spans="2:5" ht="15">
      <c r="B417" s="29" t="s">
        <v>74</v>
      </c>
      <c r="C417" s="53">
        <v>1.759</v>
      </c>
      <c r="D417" s="53">
        <v>0</v>
      </c>
      <c r="E417" s="54">
        <f t="shared" si="29"/>
        <v>0</v>
      </c>
    </row>
    <row r="418" spans="2:5" ht="15">
      <c r="B418" s="29" t="s">
        <v>16</v>
      </c>
      <c r="C418" s="53">
        <v>2.255</v>
      </c>
      <c r="D418" s="53">
        <v>0</v>
      </c>
      <c r="E418" s="54">
        <f t="shared" si="29"/>
        <v>0</v>
      </c>
    </row>
    <row r="419" spans="2:5" ht="24.75">
      <c r="B419" s="29" t="s">
        <v>75</v>
      </c>
      <c r="C419" s="53">
        <v>13.459</v>
      </c>
      <c r="D419" s="53">
        <v>0</v>
      </c>
      <c r="E419" s="54">
        <f t="shared" si="29"/>
        <v>0</v>
      </c>
    </row>
    <row r="420" spans="2:5" ht="15">
      <c r="B420" s="29" t="s">
        <v>48</v>
      </c>
      <c r="C420" s="53">
        <v>142.896</v>
      </c>
      <c r="D420" s="53">
        <v>0</v>
      </c>
      <c r="E420" s="54">
        <f t="shared" si="29"/>
        <v>0</v>
      </c>
    </row>
    <row r="421" spans="2:5" ht="15">
      <c r="B421" s="29" t="s">
        <v>49</v>
      </c>
      <c r="C421" s="2">
        <v>11.394</v>
      </c>
      <c r="D421" s="53">
        <v>0</v>
      </c>
      <c r="E421" s="54">
        <f t="shared" si="29"/>
        <v>0</v>
      </c>
    </row>
    <row r="422" spans="2:5" ht="24.75">
      <c r="B422" s="29" t="s">
        <v>20</v>
      </c>
      <c r="C422" s="2">
        <v>47.325</v>
      </c>
      <c r="D422" s="53">
        <v>0</v>
      </c>
      <c r="E422" s="54">
        <f t="shared" si="29"/>
        <v>0</v>
      </c>
    </row>
    <row r="423" spans="2:5" ht="15">
      <c r="B423" s="29" t="s">
        <v>78</v>
      </c>
      <c r="C423" s="2">
        <v>13.483</v>
      </c>
      <c r="D423" s="53">
        <v>0</v>
      </c>
      <c r="E423" s="54">
        <f t="shared" si="29"/>
        <v>0</v>
      </c>
    </row>
    <row r="424" spans="2:5" ht="15">
      <c r="B424" s="64" t="s">
        <v>36</v>
      </c>
      <c r="C424" s="2">
        <v>10.104</v>
      </c>
      <c r="D424" s="53">
        <v>0</v>
      </c>
      <c r="E424" s="54">
        <f t="shared" si="29"/>
        <v>0</v>
      </c>
    </row>
    <row r="425" spans="2:5" ht="15">
      <c r="B425" s="56" t="s">
        <v>58</v>
      </c>
      <c r="C425" s="35">
        <f>SUM(C414:C424)</f>
        <v>356.411</v>
      </c>
      <c r="D425" s="35">
        <f>SUM(D414:D424)</f>
        <v>0</v>
      </c>
      <c r="E425" s="55">
        <f>D425/C425</f>
        <v>0</v>
      </c>
    </row>
    <row r="426" spans="2:5" ht="15" customHeight="1">
      <c r="B426" s="135" t="s">
        <v>88</v>
      </c>
      <c r="C426" s="138"/>
      <c r="D426" s="138"/>
      <c r="E426" s="139"/>
    </row>
    <row r="427" spans="2:5" ht="15">
      <c r="B427" s="29" t="s">
        <v>86</v>
      </c>
      <c r="C427" s="2">
        <v>1.215</v>
      </c>
      <c r="D427" s="2">
        <v>0</v>
      </c>
      <c r="E427" s="54">
        <f>D427/C427</f>
        <v>0</v>
      </c>
    </row>
    <row r="428" spans="2:5" ht="15">
      <c r="B428" s="29" t="s">
        <v>22</v>
      </c>
      <c r="C428" s="2">
        <v>9.383</v>
      </c>
      <c r="D428" s="2">
        <v>0</v>
      </c>
      <c r="E428" s="54">
        <f aca="true" t="shared" si="30" ref="E428:E435">D428/C428</f>
        <v>0</v>
      </c>
    </row>
    <row r="429" spans="2:5" ht="24.75">
      <c r="B429" s="29" t="s">
        <v>75</v>
      </c>
      <c r="C429" s="2">
        <v>1.304</v>
      </c>
      <c r="D429" s="2">
        <v>0</v>
      </c>
      <c r="E429" s="54">
        <f t="shared" si="30"/>
        <v>0</v>
      </c>
    </row>
    <row r="430" spans="2:5" ht="15">
      <c r="B430" s="29" t="s">
        <v>48</v>
      </c>
      <c r="C430" s="2">
        <v>13.833</v>
      </c>
      <c r="D430" s="2">
        <v>0</v>
      </c>
      <c r="E430" s="54">
        <f t="shared" si="30"/>
        <v>0</v>
      </c>
    </row>
    <row r="431" spans="2:5" ht="15">
      <c r="B431" s="29" t="s">
        <v>49</v>
      </c>
      <c r="C431" s="2">
        <v>1.103</v>
      </c>
      <c r="D431" s="2">
        <v>0</v>
      </c>
      <c r="E431" s="54">
        <f t="shared" si="30"/>
        <v>0</v>
      </c>
    </row>
    <row r="432" spans="2:5" ht="24.75">
      <c r="B432" s="29" t="s">
        <v>20</v>
      </c>
      <c r="C432" s="2">
        <v>4.546</v>
      </c>
      <c r="D432" s="2">
        <v>0</v>
      </c>
      <c r="E432" s="54">
        <f t="shared" si="30"/>
        <v>0</v>
      </c>
    </row>
    <row r="433" spans="2:5" ht="15">
      <c r="B433" s="29" t="s">
        <v>78</v>
      </c>
      <c r="C433" s="2">
        <v>1.296</v>
      </c>
      <c r="D433" s="2">
        <v>0</v>
      </c>
      <c r="E433" s="54">
        <f t="shared" si="30"/>
        <v>0</v>
      </c>
    </row>
    <row r="434" spans="2:5" ht="15">
      <c r="B434" s="29" t="s">
        <v>36</v>
      </c>
      <c r="C434" s="2">
        <v>0.981</v>
      </c>
      <c r="D434" s="2">
        <v>0</v>
      </c>
      <c r="E434" s="54">
        <f t="shared" si="30"/>
        <v>0</v>
      </c>
    </row>
    <row r="435" spans="2:5" ht="15">
      <c r="B435" s="29" t="s">
        <v>131</v>
      </c>
      <c r="C435" s="2">
        <v>0.792</v>
      </c>
      <c r="D435" s="2">
        <v>0</v>
      </c>
      <c r="E435" s="54">
        <f t="shared" si="30"/>
        <v>0</v>
      </c>
    </row>
    <row r="436" spans="2:5" ht="15">
      <c r="B436" s="51" t="s">
        <v>58</v>
      </c>
      <c r="C436" s="35">
        <f>SUM(C427:C435)</f>
        <v>34.453</v>
      </c>
      <c r="D436" s="35">
        <f>SUM(D427:D435)</f>
        <v>0</v>
      </c>
      <c r="E436" s="55">
        <f>D436/C436</f>
        <v>0</v>
      </c>
    </row>
    <row r="437" spans="2:5" ht="36">
      <c r="B437" s="57" t="s">
        <v>89</v>
      </c>
      <c r="C437" s="35">
        <f>C436+C425+C412+C395+C372+C354+C343+C330+C313</f>
        <v>4195.044000000001</v>
      </c>
      <c r="D437" s="35">
        <f>D436+D425+D412+D395+D372+D354+D343+D330+D313</f>
        <v>791.2003</v>
      </c>
      <c r="E437" s="58">
        <f>D437/C437</f>
        <v>0.18860357602923827</v>
      </c>
    </row>
    <row r="438" spans="2:5" ht="15">
      <c r="B438" s="121" t="s">
        <v>54</v>
      </c>
      <c r="C438" s="122"/>
      <c r="D438" s="122"/>
      <c r="E438" s="123"/>
    </row>
    <row r="439" spans="2:5" ht="24.75">
      <c r="B439" s="28" t="s">
        <v>107</v>
      </c>
      <c r="C439" s="2">
        <v>0.29</v>
      </c>
      <c r="D439" s="2">
        <v>0</v>
      </c>
      <c r="E439" s="11">
        <f>D439/C439</f>
        <v>0</v>
      </c>
    </row>
    <row r="440" spans="2:5" ht="36.75">
      <c r="B440" s="28" t="s">
        <v>108</v>
      </c>
      <c r="C440" s="2">
        <v>9.39</v>
      </c>
      <c r="D440" s="2">
        <v>0.243</v>
      </c>
      <c r="E440" s="11">
        <f aca="true" t="shared" si="31" ref="E440:E448">D440/C440</f>
        <v>0.025878594249201275</v>
      </c>
    </row>
    <row r="441" spans="2:5" ht="15">
      <c r="B441" s="24" t="s">
        <v>46</v>
      </c>
      <c r="C441" s="25">
        <v>7.85</v>
      </c>
      <c r="D441" s="2">
        <v>0</v>
      </c>
      <c r="E441" s="11">
        <f t="shared" si="31"/>
        <v>0</v>
      </c>
    </row>
    <row r="442" spans="2:5" ht="15">
      <c r="B442" s="24" t="s">
        <v>35</v>
      </c>
      <c r="C442" s="25">
        <v>2.35</v>
      </c>
      <c r="D442" s="2">
        <v>0</v>
      </c>
      <c r="E442" s="11">
        <f t="shared" si="31"/>
        <v>0</v>
      </c>
    </row>
    <row r="443" spans="2:5" ht="15">
      <c r="B443" s="24" t="s">
        <v>19</v>
      </c>
      <c r="C443" s="25">
        <v>4.01</v>
      </c>
      <c r="D443" s="2">
        <v>0.28700000000000003</v>
      </c>
      <c r="E443" s="11">
        <f t="shared" si="31"/>
        <v>0.07157107231920201</v>
      </c>
    </row>
    <row r="444" spans="2:5" ht="15">
      <c r="B444" s="24" t="s">
        <v>20</v>
      </c>
      <c r="C444" s="25">
        <v>34.27</v>
      </c>
      <c r="D444" s="2">
        <v>0.006</v>
      </c>
      <c r="E444" s="11">
        <f t="shared" si="31"/>
        <v>0.00017508024511234314</v>
      </c>
    </row>
    <row r="445" spans="2:5" ht="15">
      <c r="B445" s="24" t="s">
        <v>36</v>
      </c>
      <c r="C445" s="25">
        <v>35.42</v>
      </c>
      <c r="D445" s="2">
        <v>0.01</v>
      </c>
      <c r="E445" s="11">
        <f t="shared" si="31"/>
        <v>0.000282326369282891</v>
      </c>
    </row>
    <row r="446" spans="2:5" ht="15">
      <c r="B446" s="24" t="s">
        <v>22</v>
      </c>
      <c r="C446" s="25">
        <v>20.8</v>
      </c>
      <c r="D446" s="2">
        <v>0</v>
      </c>
      <c r="E446" s="11">
        <f t="shared" si="31"/>
        <v>0</v>
      </c>
    </row>
    <row r="447" spans="2:5" ht="15">
      <c r="B447" s="24" t="s">
        <v>16</v>
      </c>
      <c r="C447" s="25">
        <v>3.3</v>
      </c>
      <c r="D447" s="2">
        <v>0</v>
      </c>
      <c r="E447" s="11">
        <f t="shared" si="31"/>
        <v>0</v>
      </c>
    </row>
    <row r="448" spans="2:5" ht="15">
      <c r="B448" s="24" t="s">
        <v>40</v>
      </c>
      <c r="C448" s="25">
        <v>19.7</v>
      </c>
      <c r="D448" s="2">
        <v>0</v>
      </c>
      <c r="E448" s="11">
        <f t="shared" si="31"/>
        <v>0</v>
      </c>
    </row>
    <row r="449" spans="2:5" ht="15">
      <c r="B449" s="51" t="s">
        <v>58</v>
      </c>
      <c r="C449" s="35">
        <f>SUM(C439:C448)</f>
        <v>137.38</v>
      </c>
      <c r="D449" s="35">
        <f>SUM(D439:D448)</f>
        <v>0.546</v>
      </c>
      <c r="E449" s="36">
        <f>D449/C449</f>
        <v>0.003974377638666473</v>
      </c>
    </row>
    <row r="450" spans="2:5" ht="15">
      <c r="B450" s="126" t="s">
        <v>55</v>
      </c>
      <c r="C450" s="126"/>
      <c r="D450" s="126"/>
      <c r="E450" s="126"/>
    </row>
    <row r="451" spans="2:5" ht="15">
      <c r="B451" s="30" t="s">
        <v>35</v>
      </c>
      <c r="C451" s="2">
        <v>0.32</v>
      </c>
      <c r="D451" s="2">
        <v>0</v>
      </c>
      <c r="E451" s="11">
        <f aca="true" t="shared" si="32" ref="E451:E457">D451/C451</f>
        <v>0</v>
      </c>
    </row>
    <row r="452" spans="2:5" ht="15">
      <c r="B452" s="30" t="s">
        <v>19</v>
      </c>
      <c r="C452" s="2">
        <v>0.2</v>
      </c>
      <c r="D452" s="2">
        <v>0</v>
      </c>
      <c r="E452" s="11">
        <f t="shared" si="32"/>
        <v>0</v>
      </c>
    </row>
    <row r="453" spans="2:5" ht="15">
      <c r="B453" s="30" t="s">
        <v>20</v>
      </c>
      <c r="C453" s="2">
        <v>3.84</v>
      </c>
      <c r="D453" s="2">
        <v>0</v>
      </c>
      <c r="E453" s="11">
        <f t="shared" si="32"/>
        <v>0</v>
      </c>
    </row>
    <row r="454" spans="2:5" ht="15">
      <c r="B454" s="30" t="s">
        <v>36</v>
      </c>
      <c r="C454" s="2">
        <v>5.84</v>
      </c>
      <c r="D454" s="2">
        <v>0</v>
      </c>
      <c r="E454" s="11">
        <f t="shared" si="32"/>
        <v>0</v>
      </c>
    </row>
    <row r="455" spans="2:5" ht="15">
      <c r="B455" s="30" t="s">
        <v>22</v>
      </c>
      <c r="C455" s="2">
        <v>1.9</v>
      </c>
      <c r="D455" s="2">
        <v>0</v>
      </c>
      <c r="E455" s="11">
        <f t="shared" si="32"/>
        <v>0</v>
      </c>
    </row>
    <row r="456" spans="2:5" ht="15">
      <c r="B456" s="30" t="s">
        <v>16</v>
      </c>
      <c r="C456" s="2">
        <v>1.8</v>
      </c>
      <c r="D456" s="2">
        <v>0</v>
      </c>
      <c r="E456" s="11">
        <f t="shared" si="32"/>
        <v>0</v>
      </c>
    </row>
    <row r="457" spans="2:5" ht="15">
      <c r="B457" s="49" t="s">
        <v>58</v>
      </c>
      <c r="C457" s="35">
        <f>SUM(C451:C456)</f>
        <v>13.9</v>
      </c>
      <c r="D457" s="35">
        <f>SUM(D451:D456)</f>
        <v>0</v>
      </c>
      <c r="E457" s="36">
        <f t="shared" si="32"/>
        <v>0</v>
      </c>
    </row>
    <row r="458" spans="2:5" ht="15">
      <c r="B458" s="121" t="s">
        <v>56</v>
      </c>
      <c r="C458" s="140"/>
      <c r="D458" s="140"/>
      <c r="E458" s="141"/>
    </row>
    <row r="459" spans="2:5" ht="24">
      <c r="B459" s="17" t="s">
        <v>107</v>
      </c>
      <c r="C459" s="2">
        <v>0.4</v>
      </c>
      <c r="D459" s="2">
        <v>0</v>
      </c>
      <c r="E459" s="11">
        <f>D459/C459</f>
        <v>0</v>
      </c>
    </row>
    <row r="460" spans="2:5" ht="36">
      <c r="B460" s="17" t="s">
        <v>108</v>
      </c>
      <c r="C460" s="2">
        <v>6.46</v>
      </c>
      <c r="D460" s="2">
        <v>0.659</v>
      </c>
      <c r="E460" s="11">
        <f>D460/C460</f>
        <v>0.1020123839009288</v>
      </c>
    </row>
    <row r="461" spans="2:5" ht="15">
      <c r="B461" s="17" t="s">
        <v>46</v>
      </c>
      <c r="C461" s="2">
        <v>14.5</v>
      </c>
      <c r="D461" s="2">
        <v>0</v>
      </c>
      <c r="E461" s="11">
        <f aca="true" t="shared" si="33" ref="E461:E472">D461/C461</f>
        <v>0</v>
      </c>
    </row>
    <row r="462" spans="2:5" ht="60">
      <c r="B462" s="17" t="s">
        <v>57</v>
      </c>
      <c r="C462" s="2">
        <v>39.5</v>
      </c>
      <c r="D462" s="2">
        <v>2.9039999999999995</v>
      </c>
      <c r="E462" s="11">
        <f t="shared" si="33"/>
        <v>0.07351898734177213</v>
      </c>
    </row>
    <row r="463" spans="2:5" ht="15">
      <c r="B463" s="17" t="s">
        <v>35</v>
      </c>
      <c r="C463" s="2">
        <v>1.3</v>
      </c>
      <c r="D463" s="2">
        <v>0</v>
      </c>
      <c r="E463" s="11">
        <f t="shared" si="33"/>
        <v>0</v>
      </c>
    </row>
    <row r="464" spans="2:5" ht="15">
      <c r="B464" s="17" t="s">
        <v>19</v>
      </c>
      <c r="C464" s="2">
        <v>10.37</v>
      </c>
      <c r="D464" s="2">
        <v>0.23</v>
      </c>
      <c r="E464" s="11">
        <f t="shared" si="33"/>
        <v>0.02217936354869817</v>
      </c>
    </row>
    <row r="465" spans="2:5" ht="24">
      <c r="B465" s="17" t="s">
        <v>20</v>
      </c>
      <c r="C465" s="2">
        <v>40.34</v>
      </c>
      <c r="D465" s="2">
        <v>0.011</v>
      </c>
      <c r="E465" s="11">
        <f t="shared" si="33"/>
        <v>0.0002726822012890431</v>
      </c>
    </row>
    <row r="466" spans="2:5" ht="15">
      <c r="B466" s="17" t="s">
        <v>36</v>
      </c>
      <c r="C466" s="2">
        <v>46.1</v>
      </c>
      <c r="D466" s="2">
        <v>0.025</v>
      </c>
      <c r="E466" s="11">
        <f t="shared" si="33"/>
        <v>0.0005422993492407809</v>
      </c>
    </row>
    <row r="467" spans="2:5" ht="15">
      <c r="B467" s="17" t="s">
        <v>22</v>
      </c>
      <c r="C467" s="2">
        <v>29.9</v>
      </c>
      <c r="D467" s="2">
        <v>0</v>
      </c>
      <c r="E467" s="11">
        <f>D467/C467</f>
        <v>0</v>
      </c>
    </row>
    <row r="468" spans="2:5" ht="15">
      <c r="B468" s="30" t="s">
        <v>16</v>
      </c>
      <c r="C468" s="2">
        <v>1.5</v>
      </c>
      <c r="D468" s="2">
        <v>0</v>
      </c>
      <c r="E468" s="11">
        <f>D468/C468</f>
        <v>0</v>
      </c>
    </row>
    <row r="469" spans="2:5" ht="15">
      <c r="B469" s="30" t="s">
        <v>40</v>
      </c>
      <c r="C469" s="2">
        <v>5</v>
      </c>
      <c r="D469" s="2">
        <v>0</v>
      </c>
      <c r="E469" s="11">
        <f>D469/C469</f>
        <v>0</v>
      </c>
    </row>
    <row r="470" spans="2:5" ht="15">
      <c r="B470" s="30" t="s">
        <v>37</v>
      </c>
      <c r="C470" s="2">
        <v>0.9</v>
      </c>
      <c r="D470" s="2">
        <v>0</v>
      </c>
      <c r="E470" s="11">
        <f>D470/C470</f>
        <v>0</v>
      </c>
    </row>
    <row r="471" spans="2:5" ht="15">
      <c r="B471" s="40" t="s">
        <v>58</v>
      </c>
      <c r="C471" s="35">
        <f>SUM(C459:C470)</f>
        <v>196.27</v>
      </c>
      <c r="D471" s="35">
        <f>SUM(D459:D470)</f>
        <v>3.8289999999999997</v>
      </c>
      <c r="E471" s="36">
        <f>D471/C471</f>
        <v>0.019508839863453403</v>
      </c>
    </row>
    <row r="472" spans="2:5" ht="36">
      <c r="B472" s="52" t="s">
        <v>63</v>
      </c>
      <c r="C472" s="35">
        <f>C471+C457+C449</f>
        <v>347.55</v>
      </c>
      <c r="D472" s="35">
        <f>D471+D457+D449</f>
        <v>4.375</v>
      </c>
      <c r="E472" s="36">
        <f t="shared" si="33"/>
        <v>0.012588116817724069</v>
      </c>
    </row>
  </sheetData>
  <sheetProtection/>
  <mergeCells count="40">
    <mergeCell ref="A1:F1"/>
    <mergeCell ref="B3:E3"/>
    <mergeCell ref="B23:E23"/>
    <mergeCell ref="B40:E40"/>
    <mergeCell ref="B59:E59"/>
    <mergeCell ref="B76:E76"/>
    <mergeCell ref="B91:E91"/>
    <mergeCell ref="B107:E107"/>
    <mergeCell ref="B117:E117"/>
    <mergeCell ref="B128:E128"/>
    <mergeCell ref="B133:E133"/>
    <mergeCell ref="B142:E142"/>
    <mergeCell ref="B158:E158"/>
    <mergeCell ref="B173:E173"/>
    <mergeCell ref="B185:E185"/>
    <mergeCell ref="B188:E188"/>
    <mergeCell ref="B193:E193"/>
    <mergeCell ref="B204:E204"/>
    <mergeCell ref="B214:E214"/>
    <mergeCell ref="B225:E225"/>
    <mergeCell ref="B236:E236"/>
    <mergeCell ref="B249:E249"/>
    <mergeCell ref="B259:E259"/>
    <mergeCell ref="B269:E269"/>
    <mergeCell ref="B278:E278"/>
    <mergeCell ref="B287:E287"/>
    <mergeCell ref="B297:E297"/>
    <mergeCell ref="B299:E299"/>
    <mergeCell ref="B302:E302"/>
    <mergeCell ref="B314:E314"/>
    <mergeCell ref="B426:E426"/>
    <mergeCell ref="B438:E438"/>
    <mergeCell ref="B450:E450"/>
    <mergeCell ref="B458:E458"/>
    <mergeCell ref="B331:E331"/>
    <mergeCell ref="B344:E344"/>
    <mergeCell ref="B355:E355"/>
    <mergeCell ref="B373:E373"/>
    <mergeCell ref="B396:E396"/>
    <mergeCell ref="B413:E413"/>
  </mergeCells>
  <printOptions/>
  <pageMargins left="0.7" right="0.7" top="0.75" bottom="0.75" header="0.3" footer="0.3"/>
  <pageSetup orientation="portrait" paperSize="9" scale="98" r:id="rId1"/>
  <rowBreaks count="2" manualBreakCount="2">
    <brk id="75" max="5" man="1"/>
    <brk id="116" max="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M41"/>
  <sheetViews>
    <sheetView zoomScale="130" zoomScaleNormal="130" zoomScalePageLayoutView="0" workbookViewId="0" topLeftCell="A7">
      <selection activeCell="M9" sqref="M9"/>
    </sheetView>
  </sheetViews>
  <sheetFormatPr defaultColWidth="9.140625" defaultRowHeight="15"/>
  <cols>
    <col min="1" max="1" width="12.28125" style="3" customWidth="1"/>
    <col min="2" max="2" width="11.00390625" style="3" customWidth="1"/>
    <col min="3" max="3" width="8.57421875" style="85" customWidth="1"/>
    <col min="4" max="4" width="11.00390625" style="3" customWidth="1"/>
    <col min="5" max="5" width="5.8515625" style="3" customWidth="1"/>
    <col min="6" max="6" width="17.57421875" style="3" customWidth="1"/>
    <col min="7" max="7" width="11.00390625" style="3" customWidth="1"/>
    <col min="8" max="8" width="11.140625" style="3" customWidth="1"/>
    <col min="9" max="9" width="10.7109375" style="3" customWidth="1"/>
    <col min="10" max="16384" width="9.140625" style="3" customWidth="1"/>
  </cols>
  <sheetData>
    <row r="1" spans="1:9" ht="39.75" customHeight="1">
      <c r="A1" s="115" t="s">
        <v>160</v>
      </c>
      <c r="B1" s="115"/>
      <c r="C1" s="115"/>
      <c r="D1" s="115"/>
      <c r="E1" s="115"/>
      <c r="F1" s="115"/>
      <c r="G1" s="115"/>
      <c r="H1" s="115"/>
      <c r="I1" s="116"/>
    </row>
    <row r="2" spans="1:9" ht="108.75" customHeight="1">
      <c r="A2" s="50" t="s">
        <v>137</v>
      </c>
      <c r="B2" s="50" t="s">
        <v>138</v>
      </c>
      <c r="C2" s="50" t="s">
        <v>67</v>
      </c>
      <c r="D2" s="50" t="s">
        <v>0</v>
      </c>
      <c r="E2" s="4"/>
      <c r="F2" s="50" t="s">
        <v>137</v>
      </c>
      <c r="G2" s="50" t="s">
        <v>138</v>
      </c>
      <c r="H2" s="50" t="s">
        <v>67</v>
      </c>
      <c r="I2" s="50" t="s">
        <v>0</v>
      </c>
    </row>
    <row r="3" spans="1:9" ht="25.5" customHeight="1">
      <c r="A3" s="117" t="s">
        <v>1</v>
      </c>
      <c r="B3" s="117"/>
      <c r="C3" s="117"/>
      <c r="D3" s="118"/>
      <c r="E3" s="5"/>
      <c r="F3" s="119" t="s">
        <v>2</v>
      </c>
      <c r="G3" s="119"/>
      <c r="H3" s="119"/>
      <c r="I3" s="120"/>
    </row>
    <row r="4" spans="1:9" ht="20.25" customHeight="1">
      <c r="A4" s="69" t="s">
        <v>132</v>
      </c>
      <c r="B4" s="70">
        <v>24.4</v>
      </c>
      <c r="C4" s="65">
        <v>0</v>
      </c>
      <c r="D4" s="72">
        <f aca="true" t="shared" si="0" ref="D4:D14">C4/B4</f>
        <v>0</v>
      </c>
      <c r="E4" s="5"/>
      <c r="F4" s="17" t="s">
        <v>4</v>
      </c>
      <c r="G4" s="1">
        <v>2369.5</v>
      </c>
      <c r="H4" s="71">
        <v>243.266</v>
      </c>
      <c r="I4" s="94">
        <f aca="true" t="shared" si="1" ref="I4:I27">H4/G4</f>
        <v>0.10266554125342899</v>
      </c>
    </row>
    <row r="5" spans="1:9" ht="23.25" customHeight="1">
      <c r="A5" s="69" t="s">
        <v>3</v>
      </c>
      <c r="B5" s="74">
        <v>140</v>
      </c>
      <c r="C5" s="65">
        <v>0</v>
      </c>
      <c r="D5" s="75">
        <f t="shared" si="0"/>
        <v>0</v>
      </c>
      <c r="F5" s="41" t="s">
        <v>6</v>
      </c>
      <c r="G5" s="2">
        <v>43.6</v>
      </c>
      <c r="H5" s="71">
        <v>0</v>
      </c>
      <c r="I5" s="94">
        <f t="shared" si="1"/>
        <v>0</v>
      </c>
    </row>
    <row r="6" spans="1:9" ht="30" customHeight="1">
      <c r="A6" s="69" t="s">
        <v>5</v>
      </c>
      <c r="B6" s="76">
        <v>3273</v>
      </c>
      <c r="C6" s="65">
        <v>168.5</v>
      </c>
      <c r="D6" s="75">
        <f t="shared" si="0"/>
        <v>0.051481820959364495</v>
      </c>
      <c r="E6" s="6"/>
      <c r="F6" s="17" t="s">
        <v>8</v>
      </c>
      <c r="G6" s="1">
        <v>98</v>
      </c>
      <c r="H6" s="71">
        <v>0.22899999999999998</v>
      </c>
      <c r="I6" s="94">
        <f t="shared" si="1"/>
        <v>0.002336734693877551</v>
      </c>
    </row>
    <row r="7" spans="1:9" ht="15">
      <c r="A7" s="69" t="s">
        <v>7</v>
      </c>
      <c r="B7" s="76">
        <v>3664</v>
      </c>
      <c r="C7" s="65">
        <v>74.7</v>
      </c>
      <c r="D7" s="75">
        <f>C7/B7</f>
        <v>0.020387554585152838</v>
      </c>
      <c r="E7" s="6"/>
      <c r="F7" s="41" t="s">
        <v>10</v>
      </c>
      <c r="G7" s="1">
        <v>1995</v>
      </c>
      <c r="H7" s="71">
        <v>161.605</v>
      </c>
      <c r="I7" s="94">
        <f t="shared" si="1"/>
        <v>0.08100501253132832</v>
      </c>
    </row>
    <row r="8" spans="1:9" ht="24">
      <c r="A8" s="69" t="s">
        <v>9</v>
      </c>
      <c r="B8" s="74">
        <v>7547.4</v>
      </c>
      <c r="C8" s="65">
        <v>2865.7</v>
      </c>
      <c r="D8" s="75">
        <f t="shared" si="0"/>
        <v>0.379693669343085</v>
      </c>
      <c r="E8" s="6"/>
      <c r="F8" s="41" t="s">
        <v>11</v>
      </c>
      <c r="G8" s="1">
        <v>9.6</v>
      </c>
      <c r="H8" s="71">
        <v>0.072</v>
      </c>
      <c r="I8" s="94">
        <f t="shared" si="1"/>
        <v>0.0075</v>
      </c>
    </row>
    <row r="9" spans="1:11" ht="48.75" customHeight="1">
      <c r="A9" s="69" t="s">
        <v>147</v>
      </c>
      <c r="B9" s="74">
        <v>574.8</v>
      </c>
      <c r="C9" s="65">
        <v>0.17</v>
      </c>
      <c r="D9" s="75">
        <f t="shared" si="0"/>
        <v>0.0002957550452331246</v>
      </c>
      <c r="E9" s="6"/>
      <c r="F9" s="41" t="s">
        <v>13</v>
      </c>
      <c r="G9" s="1">
        <v>38.7</v>
      </c>
      <c r="H9" s="71">
        <v>0.356</v>
      </c>
      <c r="I9" s="94">
        <f t="shared" si="1"/>
        <v>0.009198966408268732</v>
      </c>
      <c r="K9" s="60"/>
    </row>
    <row r="10" spans="1:13" ht="24">
      <c r="A10" s="69" t="s">
        <v>12</v>
      </c>
      <c r="B10" s="74">
        <v>2.2</v>
      </c>
      <c r="C10" s="65">
        <v>0</v>
      </c>
      <c r="D10" s="75">
        <f t="shared" si="0"/>
        <v>0</v>
      </c>
      <c r="E10" s="6"/>
      <c r="F10" s="17" t="s">
        <v>64</v>
      </c>
      <c r="G10" s="1">
        <v>24.6</v>
      </c>
      <c r="H10" s="71">
        <v>0.27</v>
      </c>
      <c r="I10" s="94">
        <f t="shared" si="1"/>
        <v>0.01097560975609756</v>
      </c>
      <c r="M10" s="61"/>
    </row>
    <row r="11" spans="1:9" ht="25.5" customHeight="1">
      <c r="A11" s="69" t="s">
        <v>13</v>
      </c>
      <c r="B11" s="74">
        <v>149.39</v>
      </c>
      <c r="C11" s="65">
        <v>0</v>
      </c>
      <c r="D11" s="75">
        <f t="shared" si="0"/>
        <v>0</v>
      </c>
      <c r="E11" s="6"/>
      <c r="F11" s="17" t="s">
        <v>14</v>
      </c>
      <c r="G11" s="1">
        <v>239</v>
      </c>
      <c r="H11" s="71">
        <v>0.29400000000000004</v>
      </c>
      <c r="I11" s="94">
        <f t="shared" si="1"/>
        <v>0.0012301255230125524</v>
      </c>
    </row>
    <row r="12" spans="1:9" ht="16.5" customHeight="1">
      <c r="A12" s="69" t="s">
        <v>29</v>
      </c>
      <c r="B12" s="74">
        <v>1048</v>
      </c>
      <c r="C12" s="65">
        <v>18.9</v>
      </c>
      <c r="D12" s="75">
        <f t="shared" si="0"/>
        <v>0.018034351145038166</v>
      </c>
      <c r="E12" s="6"/>
      <c r="F12" s="17" t="s">
        <v>101</v>
      </c>
      <c r="G12" s="1">
        <v>0.8</v>
      </c>
      <c r="H12" s="71">
        <v>0</v>
      </c>
      <c r="I12" s="94">
        <f t="shared" si="1"/>
        <v>0</v>
      </c>
    </row>
    <row r="13" spans="1:9" ht="13.5" customHeight="1">
      <c r="A13" s="69" t="s">
        <v>15</v>
      </c>
      <c r="B13" s="74">
        <v>1000</v>
      </c>
      <c r="C13" s="65">
        <v>0</v>
      </c>
      <c r="D13" s="75">
        <f t="shared" si="0"/>
        <v>0</v>
      </c>
      <c r="E13" s="6"/>
      <c r="F13" s="17" t="s">
        <v>16</v>
      </c>
      <c r="G13" s="1">
        <v>1.47</v>
      </c>
      <c r="H13" s="71">
        <v>0</v>
      </c>
      <c r="I13" s="94">
        <f t="shared" si="1"/>
        <v>0</v>
      </c>
    </row>
    <row r="14" spans="1:9" ht="15">
      <c r="A14" s="69" t="s">
        <v>10</v>
      </c>
      <c r="B14" s="74">
        <v>545.43</v>
      </c>
      <c r="C14" s="65">
        <v>12.4</v>
      </c>
      <c r="D14" s="75">
        <f t="shared" si="0"/>
        <v>0.022734356379370407</v>
      </c>
      <c r="E14" s="6"/>
      <c r="F14" s="17" t="s">
        <v>17</v>
      </c>
      <c r="G14" s="1">
        <v>0.07</v>
      </c>
      <c r="H14" s="71">
        <v>0</v>
      </c>
      <c r="I14" s="94">
        <f t="shared" si="1"/>
        <v>0</v>
      </c>
    </row>
    <row r="15" spans="1:9" ht="35.25" customHeight="1">
      <c r="A15" s="69" t="s">
        <v>148</v>
      </c>
      <c r="B15" s="74">
        <v>9.65</v>
      </c>
      <c r="C15" s="65">
        <v>0.31</v>
      </c>
      <c r="D15" s="75">
        <f>C15/B15</f>
        <v>0.03212435233160622</v>
      </c>
      <c r="E15" s="6"/>
      <c r="F15" s="41" t="s">
        <v>34</v>
      </c>
      <c r="G15" s="2">
        <v>29.4</v>
      </c>
      <c r="H15" s="71">
        <v>0.4447</v>
      </c>
      <c r="I15" s="94">
        <f t="shared" si="1"/>
        <v>0.015125850340136054</v>
      </c>
    </row>
    <row r="16" spans="1:9" ht="20.25" customHeight="1">
      <c r="A16" s="69" t="s">
        <v>18</v>
      </c>
      <c r="B16" s="74">
        <v>599.595</v>
      </c>
      <c r="C16" s="65">
        <v>0</v>
      </c>
      <c r="D16" s="66">
        <f aca="true" t="shared" si="2" ref="D16:D39">C16/B16</f>
        <v>0</v>
      </c>
      <c r="E16" s="6"/>
      <c r="F16" s="17" t="s">
        <v>19</v>
      </c>
      <c r="G16" s="2">
        <v>0.47</v>
      </c>
      <c r="H16" s="71">
        <v>0</v>
      </c>
      <c r="I16" s="94">
        <f t="shared" si="1"/>
        <v>0</v>
      </c>
    </row>
    <row r="17" spans="1:9" ht="15">
      <c r="A17" s="69" t="s">
        <v>14</v>
      </c>
      <c r="B17" s="74">
        <v>718.3</v>
      </c>
      <c r="C17" s="65">
        <v>0</v>
      </c>
      <c r="D17" s="66">
        <f t="shared" si="2"/>
        <v>0</v>
      </c>
      <c r="E17" s="6"/>
      <c r="F17" s="17" t="s">
        <v>40</v>
      </c>
      <c r="G17" s="2">
        <v>0.2</v>
      </c>
      <c r="H17" s="71">
        <v>0</v>
      </c>
      <c r="I17" s="94">
        <f t="shared" si="1"/>
        <v>0</v>
      </c>
    </row>
    <row r="18" spans="1:9" ht="15">
      <c r="A18" s="69" t="s">
        <v>21</v>
      </c>
      <c r="B18" s="74">
        <v>2229.5</v>
      </c>
      <c r="C18" s="65">
        <v>127.06</v>
      </c>
      <c r="D18" s="66">
        <f t="shared" si="2"/>
        <v>0.05699035658219332</v>
      </c>
      <c r="E18" s="6"/>
      <c r="F18" s="17" t="s">
        <v>20</v>
      </c>
      <c r="G18" s="2">
        <v>0.47</v>
      </c>
      <c r="H18" s="71">
        <v>0</v>
      </c>
      <c r="I18" s="94">
        <f t="shared" si="1"/>
        <v>0</v>
      </c>
    </row>
    <row r="19" spans="1:9" ht="15">
      <c r="A19" s="69" t="s">
        <v>23</v>
      </c>
      <c r="B19" s="74">
        <v>31932.93</v>
      </c>
      <c r="C19" s="65">
        <v>0</v>
      </c>
      <c r="D19" s="66">
        <f t="shared" si="2"/>
        <v>0</v>
      </c>
      <c r="E19" s="6"/>
      <c r="F19" s="17" t="s">
        <v>22</v>
      </c>
      <c r="G19" s="2">
        <v>0.27</v>
      </c>
      <c r="H19" s="71">
        <v>0</v>
      </c>
      <c r="I19" s="94">
        <f t="shared" si="1"/>
        <v>0</v>
      </c>
    </row>
    <row r="20" spans="1:9" ht="39.75" customHeight="1">
      <c r="A20" s="69" t="s">
        <v>6</v>
      </c>
      <c r="B20" s="77">
        <v>1684.4</v>
      </c>
      <c r="C20" s="65">
        <v>0.03</v>
      </c>
      <c r="D20" s="66">
        <f t="shared" si="2"/>
        <v>1.7810496319164092E-05</v>
      </c>
      <c r="E20" s="6"/>
      <c r="F20" s="17" t="s">
        <v>140</v>
      </c>
      <c r="G20" s="2">
        <v>0.97</v>
      </c>
      <c r="H20" s="71">
        <v>0</v>
      </c>
      <c r="I20" s="94">
        <f t="shared" si="1"/>
        <v>0</v>
      </c>
    </row>
    <row r="21" spans="1:9" ht="12" customHeight="1">
      <c r="A21" s="69" t="s">
        <v>101</v>
      </c>
      <c r="B21" s="74">
        <v>0.5</v>
      </c>
      <c r="C21" s="65">
        <v>0.43</v>
      </c>
      <c r="D21" s="66">
        <f t="shared" si="2"/>
        <v>0.86</v>
      </c>
      <c r="E21" s="6"/>
      <c r="F21" s="17" t="s">
        <v>141</v>
      </c>
      <c r="G21" s="2">
        <v>0.07</v>
      </c>
      <c r="H21" s="71">
        <v>0</v>
      </c>
      <c r="I21" s="94">
        <f t="shared" si="1"/>
        <v>0</v>
      </c>
    </row>
    <row r="22" spans="1:9" ht="15.75" customHeight="1">
      <c r="A22" s="69" t="s">
        <v>24</v>
      </c>
      <c r="B22" s="74">
        <v>3799.8</v>
      </c>
      <c r="C22" s="65">
        <v>0</v>
      </c>
      <c r="D22" s="66">
        <f t="shared" si="2"/>
        <v>0</v>
      </c>
      <c r="E22" s="6"/>
      <c r="F22" s="17" t="s">
        <v>142</v>
      </c>
      <c r="G22" s="2">
        <v>0.1</v>
      </c>
      <c r="H22" s="71">
        <v>0.0013</v>
      </c>
      <c r="I22" s="94">
        <f t="shared" si="1"/>
        <v>0.013</v>
      </c>
    </row>
    <row r="23" spans="1:9" ht="27" customHeight="1">
      <c r="A23" s="69" t="s">
        <v>66</v>
      </c>
      <c r="B23" s="74">
        <v>19.5</v>
      </c>
      <c r="C23" s="65">
        <v>8.4</v>
      </c>
      <c r="D23" s="66">
        <f>C23/B23</f>
        <v>0.4307692307692308</v>
      </c>
      <c r="E23" s="6"/>
      <c r="F23" s="17" t="s">
        <v>26</v>
      </c>
      <c r="G23" s="2">
        <v>59199</v>
      </c>
      <c r="H23" s="71">
        <v>1.6</v>
      </c>
      <c r="I23" s="94">
        <f t="shared" si="1"/>
        <v>2.7027483572357644E-05</v>
      </c>
    </row>
    <row r="24" spans="1:9" ht="23.25" customHeight="1">
      <c r="A24" s="69" t="s">
        <v>25</v>
      </c>
      <c r="B24" s="74">
        <v>15494.99</v>
      </c>
      <c r="C24" s="65">
        <v>6651.4</v>
      </c>
      <c r="D24" s="66">
        <f t="shared" si="2"/>
        <v>0.4292613289844007</v>
      </c>
      <c r="E24" s="6"/>
      <c r="F24" s="17" t="s">
        <v>27</v>
      </c>
      <c r="G24" s="2">
        <v>13699</v>
      </c>
      <c r="H24" s="71">
        <v>7</v>
      </c>
      <c r="I24" s="94">
        <f t="shared" si="1"/>
        <v>0.000510986203372509</v>
      </c>
    </row>
    <row r="25" spans="1:9" ht="23.25" customHeight="1">
      <c r="A25" s="69" t="s">
        <v>26</v>
      </c>
      <c r="B25" s="74">
        <v>17499</v>
      </c>
      <c r="C25" s="65">
        <v>0.6</v>
      </c>
      <c r="D25" s="66">
        <f t="shared" si="2"/>
        <v>3.4287673581347504E-05</v>
      </c>
      <c r="E25" s="6"/>
      <c r="F25" s="17" t="s">
        <v>102</v>
      </c>
      <c r="G25" s="2">
        <v>460</v>
      </c>
      <c r="H25" s="71">
        <v>10</v>
      </c>
      <c r="I25" s="94">
        <f t="shared" si="1"/>
        <v>0.021739130434782608</v>
      </c>
    </row>
    <row r="26" spans="1:9" ht="19.5" customHeight="1">
      <c r="A26" s="69" t="s">
        <v>27</v>
      </c>
      <c r="B26" s="74">
        <v>2499</v>
      </c>
      <c r="C26" s="65">
        <v>0</v>
      </c>
      <c r="D26" s="66">
        <f t="shared" si="2"/>
        <v>0</v>
      </c>
      <c r="E26" s="6"/>
      <c r="F26" s="95" t="s">
        <v>103</v>
      </c>
      <c r="G26" s="96">
        <f>SUM(G4:G24)</f>
        <v>77750.29000000001</v>
      </c>
      <c r="H26" s="90">
        <f>SUM(H4:H24)</f>
        <v>415.13800000000003</v>
      </c>
      <c r="I26" s="94">
        <f t="shared" si="1"/>
        <v>0.00533937558303641</v>
      </c>
    </row>
    <row r="27" spans="1:9" ht="15">
      <c r="A27" s="69" t="s">
        <v>28</v>
      </c>
      <c r="B27" s="74">
        <v>1999.5</v>
      </c>
      <c r="C27" s="65">
        <v>0</v>
      </c>
      <c r="D27" s="66">
        <f t="shared" si="2"/>
        <v>0</v>
      </c>
      <c r="E27" s="6"/>
      <c r="F27" s="95" t="s">
        <v>104</v>
      </c>
      <c r="G27" s="96">
        <f>G25</f>
        <v>460</v>
      </c>
      <c r="H27" s="96">
        <f>H25</f>
        <v>10</v>
      </c>
      <c r="I27" s="94">
        <f t="shared" si="1"/>
        <v>0.021739130434782608</v>
      </c>
    </row>
    <row r="28" spans="1:5" ht="24" customHeight="1">
      <c r="A28" s="78" t="s">
        <v>109</v>
      </c>
      <c r="B28" s="74">
        <v>4999.485</v>
      </c>
      <c r="C28" s="65">
        <v>144.9</v>
      </c>
      <c r="D28" s="66">
        <f t="shared" si="2"/>
        <v>0.028982985247480494</v>
      </c>
      <c r="E28" s="6"/>
    </row>
    <row r="29" spans="1:5" ht="16.5" customHeight="1">
      <c r="A29" s="78" t="s">
        <v>47</v>
      </c>
      <c r="B29" s="74">
        <v>0.5</v>
      </c>
      <c r="C29" s="65">
        <v>0</v>
      </c>
      <c r="D29" s="66">
        <f t="shared" si="2"/>
        <v>0</v>
      </c>
      <c r="E29" s="6"/>
    </row>
    <row r="30" spans="1:5" ht="19.5" customHeight="1">
      <c r="A30" s="78" t="s">
        <v>19</v>
      </c>
      <c r="B30" s="74">
        <v>4.95</v>
      </c>
      <c r="C30" s="65">
        <v>0</v>
      </c>
      <c r="D30" s="66">
        <f t="shared" si="2"/>
        <v>0</v>
      </c>
      <c r="E30" s="6"/>
    </row>
    <row r="31" spans="1:5" ht="26.25" customHeight="1">
      <c r="A31" s="78" t="s">
        <v>20</v>
      </c>
      <c r="B31" s="74">
        <v>0.95</v>
      </c>
      <c r="C31" s="65">
        <v>0</v>
      </c>
      <c r="D31" s="66">
        <f t="shared" si="2"/>
        <v>0</v>
      </c>
      <c r="E31" s="6"/>
    </row>
    <row r="32" spans="1:5" ht="22.5" customHeight="1">
      <c r="A32" s="78" t="s">
        <v>22</v>
      </c>
      <c r="B32" s="74">
        <v>1</v>
      </c>
      <c r="C32" s="65">
        <v>0</v>
      </c>
      <c r="D32" s="66">
        <f t="shared" si="2"/>
        <v>0</v>
      </c>
      <c r="E32" s="6"/>
    </row>
    <row r="33" spans="1:5" ht="19.5" customHeight="1">
      <c r="A33" s="78" t="s">
        <v>149</v>
      </c>
      <c r="B33" s="74">
        <v>0.5</v>
      </c>
      <c r="C33" s="65">
        <v>0.04</v>
      </c>
      <c r="D33" s="66">
        <f t="shared" si="2"/>
        <v>0.08</v>
      </c>
      <c r="E33" s="6"/>
    </row>
    <row r="34" spans="1:5" ht="18.75" customHeight="1">
      <c r="A34" s="78" t="s">
        <v>46</v>
      </c>
      <c r="B34" s="74">
        <v>0.5</v>
      </c>
      <c r="C34" s="65">
        <v>0</v>
      </c>
      <c r="D34" s="66">
        <f t="shared" si="2"/>
        <v>0</v>
      </c>
      <c r="E34" s="6"/>
    </row>
    <row r="35" spans="1:5" ht="19.5" customHeight="1">
      <c r="A35" s="78" t="s">
        <v>36</v>
      </c>
      <c r="B35" s="74">
        <v>0.5</v>
      </c>
      <c r="C35" s="65">
        <v>0</v>
      </c>
      <c r="D35" s="66">
        <f t="shared" si="2"/>
        <v>0</v>
      </c>
      <c r="E35" s="6"/>
    </row>
    <row r="36" spans="1:5" ht="24" customHeight="1">
      <c r="A36" s="78" t="s">
        <v>69</v>
      </c>
      <c r="B36" s="74">
        <v>0.3</v>
      </c>
      <c r="C36" s="65">
        <v>0</v>
      </c>
      <c r="D36" s="66">
        <f t="shared" si="2"/>
        <v>0</v>
      </c>
      <c r="E36" s="6"/>
    </row>
    <row r="37" spans="1:5" ht="18.75" customHeight="1">
      <c r="A37" s="78" t="s">
        <v>16</v>
      </c>
      <c r="B37" s="74">
        <v>1.97</v>
      </c>
      <c r="C37" s="65">
        <v>0</v>
      </c>
      <c r="D37" s="66">
        <f t="shared" si="2"/>
        <v>0</v>
      </c>
      <c r="E37" s="6"/>
    </row>
    <row r="38" spans="1:5" ht="35.25" customHeight="1">
      <c r="A38" s="73" t="s">
        <v>110</v>
      </c>
      <c r="B38" s="73">
        <v>115</v>
      </c>
      <c r="C38" s="65">
        <v>0</v>
      </c>
      <c r="D38" s="66">
        <f t="shared" si="2"/>
        <v>0</v>
      </c>
      <c r="E38" s="6"/>
    </row>
    <row r="39" spans="1:5" ht="36">
      <c r="A39" s="73" t="s">
        <v>111</v>
      </c>
      <c r="B39" s="73">
        <v>465</v>
      </c>
      <c r="C39" s="65">
        <v>0</v>
      </c>
      <c r="D39" s="66">
        <f t="shared" si="2"/>
        <v>0</v>
      </c>
      <c r="E39" s="6"/>
    </row>
    <row r="40" spans="1:5" ht="15">
      <c r="A40" s="79" t="s">
        <v>134</v>
      </c>
      <c r="B40" s="67">
        <f>SUM(B4:B37)</f>
        <v>101465.94</v>
      </c>
      <c r="C40" s="83">
        <f>SUM(C4:C37)</f>
        <v>10073.54</v>
      </c>
      <c r="D40" s="66">
        <f>C40/B40</f>
        <v>0.09928001455463775</v>
      </c>
      <c r="E40" s="6"/>
    </row>
    <row r="41" spans="1:4" ht="15">
      <c r="A41" s="79" t="s">
        <v>135</v>
      </c>
      <c r="B41" s="80">
        <f>B38+B39</f>
        <v>580</v>
      </c>
      <c r="C41" s="84">
        <f>C38+C39</f>
        <v>0</v>
      </c>
      <c r="D41" s="66">
        <f>C41/B41</f>
        <v>0</v>
      </c>
    </row>
  </sheetData>
  <sheetProtection/>
  <mergeCells count="3">
    <mergeCell ref="A1:I1"/>
    <mergeCell ref="A3:D3"/>
    <mergeCell ref="F3:I3"/>
  </mergeCells>
  <printOptions/>
  <pageMargins left="0.25" right="0.25" top="0.75" bottom="0.75" header="0.3" footer="0.3"/>
  <pageSetup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472"/>
  <sheetViews>
    <sheetView zoomScalePageLayoutView="0" workbookViewId="0" topLeftCell="A1">
      <selection activeCell="J21" sqref="J21"/>
    </sheetView>
  </sheetViews>
  <sheetFormatPr defaultColWidth="9.140625" defaultRowHeight="15"/>
  <cols>
    <col min="1" max="7" width="13.7109375" style="0" customWidth="1"/>
  </cols>
  <sheetData>
    <row r="1" spans="1:7" ht="78.75" customHeight="1">
      <c r="A1" s="128" t="s">
        <v>160</v>
      </c>
      <c r="B1" s="128"/>
      <c r="C1" s="128"/>
      <c r="D1" s="128"/>
      <c r="E1" s="128"/>
      <c r="F1" s="128"/>
      <c r="G1" s="93"/>
    </row>
    <row r="2" spans="2:5" ht="36">
      <c r="B2" s="8" t="s">
        <v>30</v>
      </c>
      <c r="C2" s="9" t="s">
        <v>31</v>
      </c>
      <c r="D2" s="8" t="s">
        <v>32</v>
      </c>
      <c r="E2" s="8" t="s">
        <v>33</v>
      </c>
    </row>
    <row r="3" spans="2:5" ht="15">
      <c r="B3" s="126" t="s">
        <v>114</v>
      </c>
      <c r="C3" s="126"/>
      <c r="D3" s="126"/>
      <c r="E3" s="126"/>
    </row>
    <row r="4" spans="2:5" ht="15">
      <c r="B4" s="12" t="s">
        <v>143</v>
      </c>
      <c r="C4" s="2">
        <v>10</v>
      </c>
      <c r="D4" s="2">
        <v>0.22</v>
      </c>
      <c r="E4" s="11">
        <f aca="true" t="shared" si="0" ref="E4:E22">D4/C4</f>
        <v>0.022</v>
      </c>
    </row>
    <row r="5" spans="2:5" ht="24">
      <c r="B5" s="12" t="s">
        <v>68</v>
      </c>
      <c r="C5" s="2">
        <v>2.4</v>
      </c>
      <c r="D5" s="2">
        <v>0.004</v>
      </c>
      <c r="E5" s="11">
        <f t="shared" si="0"/>
        <v>0.0016666666666666668</v>
      </c>
    </row>
    <row r="6" spans="2:5" ht="15">
      <c r="B6" s="12" t="s">
        <v>35</v>
      </c>
      <c r="C6" s="2">
        <v>3.5</v>
      </c>
      <c r="D6" s="2">
        <v>0</v>
      </c>
      <c r="E6" s="11">
        <f t="shared" si="0"/>
        <v>0</v>
      </c>
    </row>
    <row r="7" spans="2:5" ht="15">
      <c r="B7" s="12" t="s">
        <v>41</v>
      </c>
      <c r="C7" s="2">
        <v>9.85</v>
      </c>
      <c r="D7" s="2">
        <v>0.014</v>
      </c>
      <c r="E7" s="11">
        <f t="shared" si="0"/>
        <v>0.0014213197969543147</v>
      </c>
    </row>
    <row r="8" spans="2:5" ht="15">
      <c r="B8" s="12" t="s">
        <v>17</v>
      </c>
      <c r="C8" s="2">
        <v>3.3</v>
      </c>
      <c r="D8" s="2">
        <v>0</v>
      </c>
      <c r="E8" s="11">
        <f t="shared" si="0"/>
        <v>0</v>
      </c>
    </row>
    <row r="9" spans="2:5" ht="15">
      <c r="B9" s="13" t="s">
        <v>22</v>
      </c>
      <c r="C9" s="2">
        <v>76.5</v>
      </c>
      <c r="D9" s="2">
        <v>0.14400000000000002</v>
      </c>
      <c r="E9" s="11">
        <f t="shared" si="0"/>
        <v>0.0018823529411764709</v>
      </c>
    </row>
    <row r="10" spans="2:5" ht="15">
      <c r="B10" s="12" t="s">
        <v>38</v>
      </c>
      <c r="C10" s="2">
        <v>0.9</v>
      </c>
      <c r="D10" s="2">
        <v>0</v>
      </c>
      <c r="E10" s="11">
        <f t="shared" si="0"/>
        <v>0</v>
      </c>
    </row>
    <row r="11" spans="2:5" ht="24">
      <c r="B11" s="12" t="s">
        <v>37</v>
      </c>
      <c r="C11" s="2">
        <v>116.4</v>
      </c>
      <c r="D11" s="71">
        <v>2.602299999999999</v>
      </c>
      <c r="E11" s="11">
        <f t="shared" si="0"/>
        <v>0.022356529209621986</v>
      </c>
    </row>
    <row r="12" spans="2:5" ht="15">
      <c r="B12" s="13" t="s">
        <v>36</v>
      </c>
      <c r="C12" s="2">
        <v>7.65</v>
      </c>
      <c r="D12" s="71">
        <v>0.6119000000000001</v>
      </c>
      <c r="E12" s="11">
        <f t="shared" si="0"/>
        <v>0.07998692810457518</v>
      </c>
    </row>
    <row r="13" spans="2:5" ht="24.75">
      <c r="B13" s="13" t="s">
        <v>20</v>
      </c>
      <c r="C13" s="2">
        <v>38</v>
      </c>
      <c r="D13" s="2">
        <v>0.08</v>
      </c>
      <c r="E13" s="11">
        <f t="shared" si="0"/>
        <v>0.002105263157894737</v>
      </c>
    </row>
    <row r="14" spans="2:5" ht="24.75">
      <c r="B14" s="13" t="s">
        <v>39</v>
      </c>
      <c r="C14" s="2">
        <v>8.4</v>
      </c>
      <c r="D14" s="2">
        <v>0.2673</v>
      </c>
      <c r="E14" s="11">
        <f t="shared" si="0"/>
        <v>0.03182142857142857</v>
      </c>
    </row>
    <row r="15" spans="2:5" ht="24">
      <c r="B15" s="12" t="s">
        <v>40</v>
      </c>
      <c r="C15" s="2">
        <v>7.8</v>
      </c>
      <c r="D15" s="2">
        <v>0</v>
      </c>
      <c r="E15" s="11">
        <f t="shared" si="0"/>
        <v>0</v>
      </c>
    </row>
    <row r="16" spans="2:5" ht="15">
      <c r="B16" s="12" t="s">
        <v>19</v>
      </c>
      <c r="C16" s="2">
        <v>56</v>
      </c>
      <c r="D16" s="2">
        <v>0.6585000000000001</v>
      </c>
      <c r="E16" s="11">
        <f t="shared" si="0"/>
        <v>0.011758928571428573</v>
      </c>
    </row>
    <row r="17" spans="2:5" ht="15">
      <c r="B17" s="12" t="s">
        <v>16</v>
      </c>
      <c r="C17" s="2">
        <v>51.2</v>
      </c>
      <c r="D17" s="2">
        <v>0.16500000000000004</v>
      </c>
      <c r="E17" s="11">
        <f t="shared" si="0"/>
        <v>0.0032226562500000007</v>
      </c>
    </row>
    <row r="18" spans="2:5" ht="24">
      <c r="B18" s="12" t="s">
        <v>4</v>
      </c>
      <c r="C18" s="2">
        <v>100</v>
      </c>
      <c r="D18" s="2">
        <v>39.342000000000006</v>
      </c>
      <c r="E18" s="11">
        <f t="shared" si="0"/>
        <v>0.39342000000000005</v>
      </c>
    </row>
    <row r="19" spans="2:5" ht="15">
      <c r="B19" s="12" t="s">
        <v>10</v>
      </c>
      <c r="C19" s="2">
        <v>100</v>
      </c>
      <c r="D19" s="2">
        <v>0</v>
      </c>
      <c r="E19" s="11">
        <f t="shared" si="0"/>
        <v>0</v>
      </c>
    </row>
    <row r="20" spans="2:5" ht="36">
      <c r="B20" s="12" t="s">
        <v>34</v>
      </c>
      <c r="C20" s="2">
        <v>1.7</v>
      </c>
      <c r="D20" s="2">
        <v>0</v>
      </c>
      <c r="E20" s="11">
        <f t="shared" si="0"/>
        <v>0</v>
      </c>
    </row>
    <row r="21" spans="2:5" ht="15">
      <c r="B21" s="12" t="s">
        <v>11</v>
      </c>
      <c r="C21" s="2">
        <v>18.4</v>
      </c>
      <c r="D21" s="71">
        <v>0.27640000000000003</v>
      </c>
      <c r="E21" s="11">
        <f t="shared" si="0"/>
        <v>0.015021739130434785</v>
      </c>
    </row>
    <row r="22" spans="2:5" ht="15">
      <c r="B22" s="34" t="s">
        <v>58</v>
      </c>
      <c r="C22" s="35">
        <f>SUM(C4:C21)</f>
        <v>612</v>
      </c>
      <c r="D22" s="35">
        <f>SUM(D4:D21)</f>
        <v>44.38540000000001</v>
      </c>
      <c r="E22" s="36">
        <f t="shared" si="0"/>
        <v>0.07252516339869283</v>
      </c>
    </row>
    <row r="23" spans="2:5" ht="15">
      <c r="B23" s="126" t="s">
        <v>42</v>
      </c>
      <c r="C23" s="126"/>
      <c r="D23" s="126"/>
      <c r="E23" s="126"/>
    </row>
    <row r="24" spans="2:5" ht="15">
      <c r="B24" s="12" t="s">
        <v>65</v>
      </c>
      <c r="C24" s="2">
        <v>22.3</v>
      </c>
      <c r="D24" s="2">
        <v>0</v>
      </c>
      <c r="E24" s="11">
        <f aca="true" t="shared" si="1" ref="E24:E39">D24/C24</f>
        <v>0</v>
      </c>
    </row>
    <row r="25" spans="2:5" ht="15">
      <c r="B25" s="12" t="s">
        <v>105</v>
      </c>
      <c r="C25" s="2">
        <v>0.1</v>
      </c>
      <c r="D25" s="2">
        <v>0</v>
      </c>
      <c r="E25" s="11">
        <f t="shared" si="1"/>
        <v>0</v>
      </c>
    </row>
    <row r="26" spans="2:5" ht="24">
      <c r="B26" s="12" t="s">
        <v>68</v>
      </c>
      <c r="C26" s="2">
        <v>0.55</v>
      </c>
      <c r="D26" s="2">
        <v>0</v>
      </c>
      <c r="E26" s="11">
        <f t="shared" si="1"/>
        <v>0</v>
      </c>
    </row>
    <row r="27" spans="2:5" ht="15">
      <c r="B27" s="62" t="s">
        <v>35</v>
      </c>
      <c r="C27" s="2">
        <v>2.65</v>
      </c>
      <c r="D27" s="2">
        <v>0</v>
      </c>
      <c r="E27" s="11">
        <f t="shared" si="1"/>
        <v>0</v>
      </c>
    </row>
    <row r="28" spans="2:5" ht="15">
      <c r="B28" s="12" t="s">
        <v>17</v>
      </c>
      <c r="C28" s="2">
        <v>0.85</v>
      </c>
      <c r="D28" s="2">
        <v>0</v>
      </c>
      <c r="E28" s="11">
        <f t="shared" si="1"/>
        <v>0</v>
      </c>
    </row>
    <row r="29" spans="2:5" ht="15">
      <c r="B29" s="13" t="s">
        <v>22</v>
      </c>
      <c r="C29" s="2">
        <v>18.7</v>
      </c>
      <c r="D29" s="2">
        <v>0</v>
      </c>
      <c r="E29" s="11">
        <f t="shared" si="1"/>
        <v>0</v>
      </c>
    </row>
    <row r="30" spans="2:5" ht="15">
      <c r="B30" s="12" t="s">
        <v>38</v>
      </c>
      <c r="C30" s="2">
        <v>1.98</v>
      </c>
      <c r="D30" s="2">
        <v>0</v>
      </c>
      <c r="E30" s="11">
        <f t="shared" si="1"/>
        <v>0</v>
      </c>
    </row>
    <row r="31" spans="2:5" ht="15">
      <c r="B31" s="13" t="s">
        <v>36</v>
      </c>
      <c r="C31" s="2">
        <v>2.65</v>
      </c>
      <c r="D31" s="2">
        <v>0</v>
      </c>
      <c r="E31" s="11">
        <f t="shared" si="1"/>
        <v>0</v>
      </c>
    </row>
    <row r="32" spans="2:5" ht="24.75">
      <c r="B32" s="13" t="s">
        <v>20</v>
      </c>
      <c r="C32" s="2">
        <v>18.8</v>
      </c>
      <c r="D32" s="2">
        <v>0</v>
      </c>
      <c r="E32" s="11">
        <f t="shared" si="1"/>
        <v>0</v>
      </c>
    </row>
    <row r="33" spans="2:5" ht="24">
      <c r="B33" s="12" t="s">
        <v>40</v>
      </c>
      <c r="C33" s="2">
        <v>3.9</v>
      </c>
      <c r="D33" s="2">
        <v>0</v>
      </c>
      <c r="E33" s="11">
        <f t="shared" si="1"/>
        <v>0</v>
      </c>
    </row>
    <row r="34" spans="2:5" ht="15">
      <c r="B34" s="68" t="s">
        <v>19</v>
      </c>
      <c r="C34" s="2">
        <v>4.4</v>
      </c>
      <c r="D34" s="2">
        <v>0</v>
      </c>
      <c r="E34" s="11">
        <f t="shared" si="1"/>
        <v>0</v>
      </c>
    </row>
    <row r="35" spans="2:5" ht="24">
      <c r="B35" s="12" t="s">
        <v>6</v>
      </c>
      <c r="C35" s="2">
        <v>5</v>
      </c>
      <c r="D35" s="2">
        <v>0</v>
      </c>
      <c r="E35" s="11">
        <f t="shared" si="1"/>
        <v>0</v>
      </c>
    </row>
    <row r="36" spans="2:5" ht="15">
      <c r="B36" s="12" t="s">
        <v>10</v>
      </c>
      <c r="C36" s="2">
        <v>40</v>
      </c>
      <c r="D36" s="2">
        <v>0</v>
      </c>
      <c r="E36" s="11">
        <f t="shared" si="1"/>
        <v>0</v>
      </c>
    </row>
    <row r="37" spans="2:5" ht="36">
      <c r="B37" s="12" t="s">
        <v>34</v>
      </c>
      <c r="C37" s="2">
        <v>0.95</v>
      </c>
      <c r="D37" s="2">
        <v>0</v>
      </c>
      <c r="E37" s="11">
        <f t="shared" si="1"/>
        <v>0</v>
      </c>
    </row>
    <row r="38" spans="2:5" ht="15">
      <c r="B38" s="12" t="s">
        <v>11</v>
      </c>
      <c r="C38" s="2">
        <v>8.9</v>
      </c>
      <c r="D38" s="2">
        <v>0</v>
      </c>
      <c r="E38" s="11">
        <f t="shared" si="1"/>
        <v>0</v>
      </c>
    </row>
    <row r="39" spans="2:5" ht="15">
      <c r="B39" s="37" t="s">
        <v>58</v>
      </c>
      <c r="C39" s="38">
        <f>SUM(C24:C38)</f>
        <v>131.73000000000002</v>
      </c>
      <c r="D39" s="38">
        <f>SUM(D24:D38)</f>
        <v>0</v>
      </c>
      <c r="E39" s="36">
        <f t="shared" si="1"/>
        <v>0</v>
      </c>
    </row>
    <row r="40" spans="2:5" ht="15">
      <c r="B40" s="126" t="s">
        <v>43</v>
      </c>
      <c r="C40" s="126"/>
      <c r="D40" s="126"/>
      <c r="E40" s="126"/>
    </row>
    <row r="41" spans="2:5" ht="15">
      <c r="B41" s="13" t="s">
        <v>65</v>
      </c>
      <c r="C41" s="2">
        <v>4.6</v>
      </c>
      <c r="D41" s="2">
        <v>0</v>
      </c>
      <c r="E41" s="11">
        <f aca="true" t="shared" si="2" ref="E41:E57">D41/C41</f>
        <v>0</v>
      </c>
    </row>
    <row r="42" spans="2:5" ht="15">
      <c r="B42" s="12" t="s">
        <v>115</v>
      </c>
      <c r="C42" s="2">
        <v>0.1</v>
      </c>
      <c r="D42" s="2">
        <v>0</v>
      </c>
      <c r="E42" s="11">
        <f t="shared" si="2"/>
        <v>0</v>
      </c>
    </row>
    <row r="43" spans="2:5" ht="24.75">
      <c r="B43" s="13" t="s">
        <v>68</v>
      </c>
      <c r="C43" s="2">
        <v>0.9</v>
      </c>
      <c r="D43" s="2">
        <v>0</v>
      </c>
      <c r="E43" s="11">
        <f t="shared" si="2"/>
        <v>0</v>
      </c>
    </row>
    <row r="44" spans="2:5" ht="15">
      <c r="B44" s="12" t="s">
        <v>35</v>
      </c>
      <c r="C44" s="2">
        <v>1.85</v>
      </c>
      <c r="D44" s="2">
        <v>0</v>
      </c>
      <c r="E44" s="11">
        <f t="shared" si="2"/>
        <v>0</v>
      </c>
    </row>
    <row r="45" spans="2:5" ht="15">
      <c r="B45" s="12" t="s">
        <v>17</v>
      </c>
      <c r="C45" s="2">
        <v>1.85</v>
      </c>
      <c r="D45" s="2">
        <v>0</v>
      </c>
      <c r="E45" s="11">
        <f t="shared" si="2"/>
        <v>0</v>
      </c>
    </row>
    <row r="46" spans="2:5" ht="15">
      <c r="B46" s="13" t="s">
        <v>22</v>
      </c>
      <c r="C46" s="2">
        <v>6.7</v>
      </c>
      <c r="D46" s="2">
        <v>0</v>
      </c>
      <c r="E46" s="11">
        <f t="shared" si="2"/>
        <v>0</v>
      </c>
    </row>
    <row r="47" spans="2:5" ht="15">
      <c r="B47" s="12" t="s">
        <v>38</v>
      </c>
      <c r="C47" s="2">
        <v>0.85</v>
      </c>
      <c r="D47" s="2">
        <v>0</v>
      </c>
      <c r="E47" s="11">
        <f t="shared" si="2"/>
        <v>0</v>
      </c>
    </row>
    <row r="48" spans="2:5" ht="24">
      <c r="B48" s="12" t="s">
        <v>37</v>
      </c>
      <c r="C48" s="2">
        <v>3</v>
      </c>
      <c r="D48" s="2">
        <v>0</v>
      </c>
      <c r="E48" s="11">
        <f t="shared" si="2"/>
        <v>0</v>
      </c>
    </row>
    <row r="49" spans="2:5" ht="15">
      <c r="B49" s="12" t="s">
        <v>36</v>
      </c>
      <c r="C49" s="2">
        <v>2.45</v>
      </c>
      <c r="D49" s="2">
        <v>0</v>
      </c>
      <c r="E49" s="11">
        <f t="shared" si="2"/>
        <v>0</v>
      </c>
    </row>
    <row r="50" spans="2:5" ht="24.75">
      <c r="B50" s="13" t="s">
        <v>20</v>
      </c>
      <c r="C50" s="2">
        <v>9.85</v>
      </c>
      <c r="D50" s="2">
        <v>0</v>
      </c>
      <c r="E50" s="11">
        <f t="shared" si="2"/>
        <v>0</v>
      </c>
    </row>
    <row r="51" spans="2:5" ht="24">
      <c r="B51" s="12" t="s">
        <v>39</v>
      </c>
      <c r="C51" s="2">
        <v>3</v>
      </c>
      <c r="D51" s="2">
        <v>0</v>
      </c>
      <c r="E51" s="11">
        <f t="shared" si="2"/>
        <v>0</v>
      </c>
    </row>
    <row r="52" spans="2:5" ht="24">
      <c r="B52" s="12" t="s">
        <v>40</v>
      </c>
      <c r="C52" s="2">
        <v>5</v>
      </c>
      <c r="D52" s="2">
        <v>0</v>
      </c>
      <c r="E52" s="11">
        <f t="shared" si="2"/>
        <v>0</v>
      </c>
    </row>
    <row r="53" spans="2:5" ht="15">
      <c r="B53" s="13" t="s">
        <v>19</v>
      </c>
      <c r="C53" s="2">
        <v>3.7</v>
      </c>
      <c r="D53" s="2">
        <v>0</v>
      </c>
      <c r="E53" s="11">
        <f t="shared" si="2"/>
        <v>0</v>
      </c>
    </row>
    <row r="54" spans="2:5" ht="15">
      <c r="B54" s="13" t="s">
        <v>16</v>
      </c>
      <c r="C54" s="2">
        <v>3</v>
      </c>
      <c r="D54" s="2">
        <v>0</v>
      </c>
      <c r="E54" s="11">
        <f>D54/C54</f>
        <v>0</v>
      </c>
    </row>
    <row r="55" spans="2:5" ht="24">
      <c r="B55" s="12" t="s">
        <v>4</v>
      </c>
      <c r="C55" s="2">
        <v>10</v>
      </c>
      <c r="D55" s="2">
        <v>0</v>
      </c>
      <c r="E55" s="11">
        <f t="shared" si="2"/>
        <v>0</v>
      </c>
    </row>
    <row r="56" spans="2:5" ht="36.75">
      <c r="B56" s="13" t="s">
        <v>34</v>
      </c>
      <c r="C56" s="2">
        <v>1.9</v>
      </c>
      <c r="D56" s="2">
        <v>0</v>
      </c>
      <c r="E56" s="11">
        <f t="shared" si="2"/>
        <v>0</v>
      </c>
    </row>
    <row r="57" spans="2:5" ht="15">
      <c r="B57" s="13" t="s">
        <v>11</v>
      </c>
      <c r="C57" s="2">
        <v>9.8</v>
      </c>
      <c r="D57" s="2">
        <v>0</v>
      </c>
      <c r="E57" s="11">
        <f t="shared" si="2"/>
        <v>0</v>
      </c>
    </row>
    <row r="58" spans="2:5" ht="15">
      <c r="B58" s="39" t="s">
        <v>58</v>
      </c>
      <c r="C58" s="35">
        <f>SUM(C41:C57)</f>
        <v>68.55</v>
      </c>
      <c r="D58" s="35">
        <f>SUM(D41:D57)</f>
        <v>0</v>
      </c>
      <c r="E58" s="36">
        <f>D58/C58</f>
        <v>0</v>
      </c>
    </row>
    <row r="59" spans="2:5" ht="15">
      <c r="B59" s="126" t="s">
        <v>44</v>
      </c>
      <c r="C59" s="126"/>
      <c r="D59" s="126"/>
      <c r="E59" s="126"/>
    </row>
    <row r="60" spans="2:5" ht="15">
      <c r="B60" s="13" t="s">
        <v>105</v>
      </c>
      <c r="C60" s="2">
        <v>0.35</v>
      </c>
      <c r="D60" s="2">
        <v>0</v>
      </c>
      <c r="E60" s="11">
        <f aca="true" t="shared" si="3" ref="E60:E75">D60/C60</f>
        <v>0</v>
      </c>
    </row>
    <row r="61" spans="2:5" ht="24.75">
      <c r="B61" s="13" t="s">
        <v>68</v>
      </c>
      <c r="C61" s="2">
        <v>0.2</v>
      </c>
      <c r="D61" s="2">
        <v>0</v>
      </c>
      <c r="E61" s="11">
        <f t="shared" si="3"/>
        <v>0</v>
      </c>
    </row>
    <row r="62" spans="2:5" ht="15">
      <c r="B62" s="12" t="s">
        <v>35</v>
      </c>
      <c r="C62" s="2">
        <v>4.35</v>
      </c>
      <c r="D62" s="2">
        <v>0</v>
      </c>
      <c r="E62" s="11">
        <f t="shared" si="3"/>
        <v>0</v>
      </c>
    </row>
    <row r="63" spans="2:5" ht="15">
      <c r="B63" s="10" t="s">
        <v>17</v>
      </c>
      <c r="C63" s="2">
        <v>0.2</v>
      </c>
      <c r="D63" s="2">
        <v>0</v>
      </c>
      <c r="E63" s="11">
        <f t="shared" si="3"/>
        <v>0</v>
      </c>
    </row>
    <row r="64" spans="2:5" ht="15">
      <c r="B64" s="13" t="s">
        <v>22</v>
      </c>
      <c r="C64" s="2">
        <v>4.5</v>
      </c>
      <c r="D64" s="2">
        <v>0</v>
      </c>
      <c r="E64" s="11">
        <f t="shared" si="3"/>
        <v>0</v>
      </c>
    </row>
    <row r="65" spans="2:5" ht="15">
      <c r="B65" s="13" t="s">
        <v>38</v>
      </c>
      <c r="C65" s="2">
        <v>0.88</v>
      </c>
      <c r="D65" s="2">
        <v>0</v>
      </c>
      <c r="E65" s="11">
        <f t="shared" si="3"/>
        <v>0</v>
      </c>
    </row>
    <row r="66" spans="2:5" ht="15">
      <c r="B66" s="13" t="s">
        <v>36</v>
      </c>
      <c r="C66" s="2">
        <v>0.55</v>
      </c>
      <c r="D66" s="2">
        <v>0</v>
      </c>
      <c r="E66" s="11">
        <f t="shared" si="3"/>
        <v>0</v>
      </c>
    </row>
    <row r="67" spans="2:5" ht="24.75">
      <c r="B67" s="13" t="s">
        <v>20</v>
      </c>
      <c r="C67" s="2">
        <v>4.15</v>
      </c>
      <c r="D67" s="2">
        <v>0</v>
      </c>
      <c r="E67" s="11">
        <f t="shared" si="3"/>
        <v>0</v>
      </c>
    </row>
    <row r="68" spans="2:5" ht="24.75">
      <c r="B68" s="13" t="s">
        <v>39</v>
      </c>
      <c r="C68" s="2">
        <v>3</v>
      </c>
      <c r="D68" s="2">
        <v>0</v>
      </c>
      <c r="E68" s="11">
        <f t="shared" si="3"/>
        <v>0</v>
      </c>
    </row>
    <row r="69" spans="2:5" ht="24">
      <c r="B69" s="12" t="s">
        <v>40</v>
      </c>
      <c r="C69" s="2">
        <v>0.95</v>
      </c>
      <c r="D69" s="2">
        <v>0</v>
      </c>
      <c r="E69" s="11">
        <f t="shared" si="3"/>
        <v>0</v>
      </c>
    </row>
    <row r="70" spans="2:5" ht="15">
      <c r="B70" s="13" t="s">
        <v>19</v>
      </c>
      <c r="C70" s="2">
        <v>1.85</v>
      </c>
      <c r="D70" s="2">
        <v>0</v>
      </c>
      <c r="E70" s="11">
        <f t="shared" si="3"/>
        <v>0</v>
      </c>
    </row>
    <row r="71" spans="2:5" ht="15">
      <c r="B71" s="13" t="s">
        <v>16</v>
      </c>
      <c r="C71" s="2">
        <v>0.75</v>
      </c>
      <c r="D71" s="2">
        <v>0</v>
      </c>
      <c r="E71" s="11">
        <f t="shared" si="3"/>
        <v>0</v>
      </c>
    </row>
    <row r="72" spans="2:5" ht="15">
      <c r="B72" s="17" t="s">
        <v>10</v>
      </c>
      <c r="C72" s="15">
        <v>59.75</v>
      </c>
      <c r="D72" s="2">
        <v>0</v>
      </c>
      <c r="E72" s="11">
        <f t="shared" si="3"/>
        <v>0</v>
      </c>
    </row>
    <row r="73" spans="2:5" ht="36">
      <c r="B73" s="17" t="s">
        <v>34</v>
      </c>
      <c r="C73" s="15">
        <v>3.6</v>
      </c>
      <c r="D73" s="2">
        <v>0</v>
      </c>
      <c r="E73" s="11">
        <f t="shared" si="3"/>
        <v>0</v>
      </c>
    </row>
    <row r="74" spans="2:5" ht="15">
      <c r="B74" s="17" t="s">
        <v>11</v>
      </c>
      <c r="C74" s="15">
        <v>9.5</v>
      </c>
      <c r="D74" s="2">
        <v>0</v>
      </c>
      <c r="E74" s="11">
        <f t="shared" si="3"/>
        <v>0</v>
      </c>
    </row>
    <row r="75" spans="2:5" ht="15">
      <c r="B75" s="40" t="s">
        <v>58</v>
      </c>
      <c r="C75" s="38">
        <f>SUM(C60:C74)</f>
        <v>94.58</v>
      </c>
      <c r="D75" s="38">
        <f>SUM(D60:D74)</f>
        <v>0</v>
      </c>
      <c r="E75" s="38">
        <f t="shared" si="3"/>
        <v>0</v>
      </c>
    </row>
    <row r="76" spans="2:5" ht="15">
      <c r="B76" s="126" t="s">
        <v>45</v>
      </c>
      <c r="C76" s="126"/>
      <c r="D76" s="126"/>
      <c r="E76" s="126"/>
    </row>
    <row r="77" spans="2:5" ht="36">
      <c r="B77" s="17" t="s">
        <v>116</v>
      </c>
      <c r="C77" s="15">
        <v>40</v>
      </c>
      <c r="D77" s="2">
        <v>0.2</v>
      </c>
      <c r="E77" s="11">
        <f aca="true" t="shared" si="4" ref="E77:E90">D77/C77</f>
        <v>0.005</v>
      </c>
    </row>
    <row r="78" spans="2:5" ht="24">
      <c r="B78" s="12" t="s">
        <v>68</v>
      </c>
      <c r="C78" s="2">
        <v>2.5</v>
      </c>
      <c r="D78" s="2">
        <v>0</v>
      </c>
      <c r="E78" s="11">
        <f t="shared" si="4"/>
        <v>0</v>
      </c>
    </row>
    <row r="79" spans="2:5" ht="15">
      <c r="B79" s="17" t="s">
        <v>46</v>
      </c>
      <c r="C79" s="15">
        <v>2.5</v>
      </c>
      <c r="D79" s="2">
        <v>0</v>
      </c>
      <c r="E79" s="11">
        <f t="shared" si="4"/>
        <v>0</v>
      </c>
    </row>
    <row r="80" spans="2:5" ht="15">
      <c r="B80" s="10" t="s">
        <v>17</v>
      </c>
      <c r="C80" s="2">
        <v>0.1</v>
      </c>
      <c r="D80" s="2">
        <v>0</v>
      </c>
      <c r="E80" s="11">
        <f t="shared" si="4"/>
        <v>0</v>
      </c>
    </row>
    <row r="81" spans="2:5" ht="15">
      <c r="B81" s="13" t="s">
        <v>22</v>
      </c>
      <c r="C81" s="2">
        <v>37.7</v>
      </c>
      <c r="D81" s="2">
        <v>0.14200000000000002</v>
      </c>
      <c r="E81" s="11">
        <f t="shared" si="4"/>
        <v>0.00376657824933687</v>
      </c>
    </row>
    <row r="82" spans="2:5" ht="15">
      <c r="B82" s="19" t="s">
        <v>37</v>
      </c>
      <c r="C82" s="2">
        <v>107.2</v>
      </c>
      <c r="D82" s="2">
        <v>1.9405000000000003</v>
      </c>
      <c r="E82" s="11">
        <f t="shared" si="4"/>
        <v>0.018101679104477613</v>
      </c>
    </row>
    <row r="83" spans="2:5" ht="15">
      <c r="B83" s="13" t="s">
        <v>36</v>
      </c>
      <c r="C83" s="2">
        <v>1.8</v>
      </c>
      <c r="D83" s="2">
        <v>0.08200000000000002</v>
      </c>
      <c r="E83" s="11">
        <f t="shared" si="4"/>
        <v>0.045555555555555564</v>
      </c>
    </row>
    <row r="84" spans="2:5" ht="24.75">
      <c r="B84" s="13" t="s">
        <v>20</v>
      </c>
      <c r="C84" s="2">
        <v>26.8</v>
      </c>
      <c r="D84" s="2">
        <v>0.32710000000000006</v>
      </c>
      <c r="E84" s="11">
        <f t="shared" si="4"/>
        <v>0.012205223880597017</v>
      </c>
    </row>
    <row r="85" spans="2:5" ht="24">
      <c r="B85" s="17" t="s">
        <v>39</v>
      </c>
      <c r="C85" s="15">
        <v>2</v>
      </c>
      <c r="D85" s="2">
        <v>0.8070000000000002</v>
      </c>
      <c r="E85" s="11">
        <f t="shared" si="4"/>
        <v>0.4035000000000001</v>
      </c>
    </row>
    <row r="86" spans="2:5" ht="24">
      <c r="B86" s="12" t="s">
        <v>40</v>
      </c>
      <c r="C86" s="2">
        <v>9.8</v>
      </c>
      <c r="D86" s="2">
        <v>0</v>
      </c>
      <c r="E86" s="11">
        <f t="shared" si="4"/>
        <v>0</v>
      </c>
    </row>
    <row r="87" spans="2:5" ht="15">
      <c r="B87" s="13" t="s">
        <v>19</v>
      </c>
      <c r="C87" s="2">
        <v>12</v>
      </c>
      <c r="D87" s="2">
        <v>1.5255</v>
      </c>
      <c r="E87" s="11">
        <f t="shared" si="4"/>
        <v>0.12712500000000002</v>
      </c>
    </row>
    <row r="88" spans="2:5" ht="15">
      <c r="B88" s="17" t="s">
        <v>16</v>
      </c>
      <c r="C88" s="15">
        <v>6.8</v>
      </c>
      <c r="D88" s="2">
        <v>0.3350000000000001</v>
      </c>
      <c r="E88" s="11">
        <f t="shared" si="4"/>
        <v>0.049264705882352954</v>
      </c>
    </row>
    <row r="89" spans="2:5" ht="15">
      <c r="B89" s="40" t="s">
        <v>58</v>
      </c>
      <c r="C89" s="38">
        <f>SUM(C77:C88)</f>
        <v>249.20000000000005</v>
      </c>
      <c r="D89" s="38">
        <f>SUM(D77:D88)</f>
        <v>5.359100000000001</v>
      </c>
      <c r="E89" s="36">
        <f t="shared" si="4"/>
        <v>0.02150521669341894</v>
      </c>
    </row>
    <row r="90" spans="2:5" ht="36">
      <c r="B90" s="41" t="s">
        <v>59</v>
      </c>
      <c r="C90" s="38">
        <f>C89+C75+C58+C39+C22</f>
        <v>1156.06</v>
      </c>
      <c r="D90" s="35">
        <f>D89+D75+D58+D39+D22</f>
        <v>49.74450000000001</v>
      </c>
      <c r="E90" s="36">
        <f t="shared" si="4"/>
        <v>0.043029341037662414</v>
      </c>
    </row>
    <row r="91" spans="2:5" ht="15">
      <c r="B91" s="126" t="s">
        <v>117</v>
      </c>
      <c r="C91" s="126"/>
      <c r="D91" s="126"/>
      <c r="E91" s="126"/>
    </row>
    <row r="92" spans="2:5" ht="15">
      <c r="B92" s="19" t="s">
        <v>101</v>
      </c>
      <c r="C92" s="2">
        <v>14.4</v>
      </c>
      <c r="D92" s="2">
        <v>2.822</v>
      </c>
      <c r="E92" s="11">
        <f aca="true" t="shared" si="5" ref="E92:E104">D92/C92</f>
        <v>0.19597222222222221</v>
      </c>
    </row>
    <row r="93" spans="2:5" ht="15">
      <c r="B93" s="19" t="s">
        <v>46</v>
      </c>
      <c r="C93" s="2">
        <v>24.6</v>
      </c>
      <c r="D93" s="2">
        <v>0.101</v>
      </c>
      <c r="E93" s="11">
        <f t="shared" si="5"/>
        <v>0.004105691056910569</v>
      </c>
    </row>
    <row r="94" spans="2:5" ht="15">
      <c r="B94" s="13" t="s">
        <v>35</v>
      </c>
      <c r="C94" s="2">
        <v>1.95</v>
      </c>
      <c r="D94" s="2">
        <v>0</v>
      </c>
      <c r="E94" s="11">
        <f t="shared" si="5"/>
        <v>0</v>
      </c>
    </row>
    <row r="95" spans="2:5" ht="15">
      <c r="B95" s="13" t="s">
        <v>19</v>
      </c>
      <c r="C95" s="2">
        <v>91.7</v>
      </c>
      <c r="D95" s="2">
        <v>5.882999999999999</v>
      </c>
      <c r="E95" s="11">
        <f t="shared" si="5"/>
        <v>0.06415485278080697</v>
      </c>
    </row>
    <row r="96" spans="2:5" ht="15">
      <c r="B96" s="13" t="s">
        <v>22</v>
      </c>
      <c r="C96" s="2">
        <v>94.9</v>
      </c>
      <c r="D96" s="2">
        <v>2.5431</v>
      </c>
      <c r="E96" s="11">
        <f t="shared" si="5"/>
        <v>0.026797681770284507</v>
      </c>
    </row>
    <row r="97" spans="2:5" ht="15">
      <c r="B97" s="13" t="s">
        <v>38</v>
      </c>
      <c r="C97" s="2">
        <v>1</v>
      </c>
      <c r="D97" s="2">
        <v>0</v>
      </c>
      <c r="E97" s="11">
        <f t="shared" si="5"/>
        <v>0</v>
      </c>
    </row>
    <row r="98" spans="2:5" ht="15">
      <c r="B98" s="13" t="s">
        <v>16</v>
      </c>
      <c r="C98" s="2">
        <v>54</v>
      </c>
      <c r="D98" s="2">
        <v>0.8952000000000001</v>
      </c>
      <c r="E98" s="11">
        <f t="shared" si="5"/>
        <v>0.016577777777777778</v>
      </c>
    </row>
    <row r="99" spans="2:5" ht="24.75">
      <c r="B99" s="13" t="s">
        <v>20</v>
      </c>
      <c r="C99" s="2">
        <v>29.8</v>
      </c>
      <c r="D99" s="2">
        <v>0.24509999999999998</v>
      </c>
      <c r="E99" s="11">
        <f t="shared" si="5"/>
        <v>0.0082248322147651</v>
      </c>
    </row>
    <row r="100" spans="2:5" ht="15">
      <c r="B100" s="13" t="s">
        <v>36</v>
      </c>
      <c r="C100" s="2">
        <v>8.8</v>
      </c>
      <c r="D100" s="2">
        <v>0.7544000000000001</v>
      </c>
      <c r="E100" s="11">
        <f t="shared" si="5"/>
        <v>0.08572727272727274</v>
      </c>
    </row>
    <row r="101" spans="2:5" ht="24.75">
      <c r="B101" s="13" t="s">
        <v>40</v>
      </c>
      <c r="C101" s="2">
        <v>7.9</v>
      </c>
      <c r="D101" s="2">
        <v>0</v>
      </c>
      <c r="E101" s="11">
        <f t="shared" si="5"/>
        <v>0</v>
      </c>
    </row>
    <row r="102" spans="2:5" ht="24.75">
      <c r="B102" s="13" t="s">
        <v>6</v>
      </c>
      <c r="C102" s="2">
        <v>5</v>
      </c>
      <c r="D102" s="2">
        <v>0</v>
      </c>
      <c r="E102" s="11">
        <f t="shared" si="5"/>
        <v>0</v>
      </c>
    </row>
    <row r="103" spans="2:5" ht="15">
      <c r="B103" s="13" t="s">
        <v>10</v>
      </c>
      <c r="C103" s="2">
        <v>200</v>
      </c>
      <c r="D103" s="2">
        <v>0</v>
      </c>
      <c r="E103" s="11">
        <f t="shared" si="5"/>
        <v>0</v>
      </c>
    </row>
    <row r="104" spans="2:5" ht="24.75">
      <c r="B104" s="13" t="s">
        <v>118</v>
      </c>
      <c r="C104" s="2">
        <v>9.95</v>
      </c>
      <c r="D104" s="2">
        <v>0</v>
      </c>
      <c r="E104" s="11">
        <f t="shared" si="5"/>
        <v>0</v>
      </c>
    </row>
    <row r="105" spans="2:5" ht="15">
      <c r="B105" s="13" t="s">
        <v>11</v>
      </c>
      <c r="C105" s="2">
        <v>4.9</v>
      </c>
      <c r="D105" s="2">
        <v>0</v>
      </c>
      <c r="E105" s="11">
        <f>D105/C105</f>
        <v>0</v>
      </c>
    </row>
    <row r="106" spans="2:5" ht="15">
      <c r="B106" s="39" t="s">
        <v>58</v>
      </c>
      <c r="C106" s="35">
        <f>SUM(C92:C105)</f>
        <v>548.9</v>
      </c>
      <c r="D106" s="35">
        <f>SUM(D92:D105)</f>
        <v>13.243800000000002</v>
      </c>
      <c r="E106" s="36">
        <f>D106/C106</f>
        <v>0.024127892147932234</v>
      </c>
    </row>
    <row r="107" spans="2:5" ht="15">
      <c r="B107" s="129" t="s">
        <v>119</v>
      </c>
      <c r="C107" s="130"/>
      <c r="D107" s="130"/>
      <c r="E107" s="131"/>
    </row>
    <row r="108" spans="2:5" ht="15">
      <c r="B108" s="19" t="s">
        <v>101</v>
      </c>
      <c r="C108" s="2">
        <v>0.9</v>
      </c>
      <c r="D108" s="2">
        <v>0</v>
      </c>
      <c r="E108" s="11">
        <f aca="true" t="shared" si="6" ref="E108:E113">D108/C108</f>
        <v>0</v>
      </c>
    </row>
    <row r="109" spans="2:5" ht="15">
      <c r="B109" s="19" t="s">
        <v>46</v>
      </c>
      <c r="C109" s="2">
        <v>1</v>
      </c>
      <c r="D109" s="2">
        <v>0</v>
      </c>
      <c r="E109" s="11">
        <f>D109/C109</f>
        <v>0</v>
      </c>
    </row>
    <row r="110" spans="2:5" ht="15">
      <c r="B110" s="13" t="s">
        <v>35</v>
      </c>
      <c r="C110" s="2">
        <v>4.95</v>
      </c>
      <c r="D110" s="2">
        <v>0</v>
      </c>
      <c r="E110" s="11">
        <f t="shared" si="6"/>
        <v>0</v>
      </c>
    </row>
    <row r="111" spans="2:5" ht="15">
      <c r="B111" s="19" t="s">
        <v>19</v>
      </c>
      <c r="C111" s="2">
        <v>6.9</v>
      </c>
      <c r="D111" s="2">
        <v>0</v>
      </c>
      <c r="E111" s="11">
        <f t="shared" si="6"/>
        <v>0</v>
      </c>
    </row>
    <row r="112" spans="2:5" ht="15">
      <c r="B112" s="13" t="s">
        <v>22</v>
      </c>
      <c r="C112" s="2">
        <v>1</v>
      </c>
      <c r="D112" s="2">
        <v>0</v>
      </c>
      <c r="E112" s="11">
        <f t="shared" si="6"/>
        <v>0</v>
      </c>
    </row>
    <row r="113" spans="2:5" ht="15">
      <c r="B113" s="13" t="s">
        <v>16</v>
      </c>
      <c r="C113" s="2">
        <v>1.95</v>
      </c>
      <c r="D113" s="2">
        <v>0</v>
      </c>
      <c r="E113" s="11">
        <f t="shared" si="6"/>
        <v>0</v>
      </c>
    </row>
    <row r="114" spans="2:5" ht="24.75">
      <c r="B114" s="13" t="s">
        <v>20</v>
      </c>
      <c r="C114" s="2">
        <v>2.8</v>
      </c>
      <c r="D114" s="2">
        <v>0</v>
      </c>
      <c r="E114" s="11">
        <f>D114/C114</f>
        <v>0</v>
      </c>
    </row>
    <row r="115" spans="2:5" ht="15">
      <c r="B115" s="13" t="s">
        <v>36</v>
      </c>
      <c r="C115" s="2">
        <v>2</v>
      </c>
      <c r="D115" s="2">
        <v>0</v>
      </c>
      <c r="E115" s="11">
        <f>D115/C115</f>
        <v>0</v>
      </c>
    </row>
    <row r="116" spans="2:5" ht="15">
      <c r="B116" s="42" t="s">
        <v>58</v>
      </c>
      <c r="C116" s="35">
        <f>SUM(C108:C115)</f>
        <v>21.5</v>
      </c>
      <c r="D116" s="35">
        <f>SUM(D108:D115)</f>
        <v>0</v>
      </c>
      <c r="E116" s="36">
        <f>D116/C116</f>
        <v>0</v>
      </c>
    </row>
    <row r="117" spans="2:5" ht="15">
      <c r="B117" s="126" t="s">
        <v>120</v>
      </c>
      <c r="C117" s="126"/>
      <c r="D117" s="126"/>
      <c r="E117" s="126"/>
    </row>
    <row r="118" spans="2:5" ht="15">
      <c r="B118" s="13" t="s">
        <v>47</v>
      </c>
      <c r="C118" s="2">
        <v>12.5</v>
      </c>
      <c r="D118" s="2">
        <v>2.01</v>
      </c>
      <c r="E118" s="11">
        <f aca="true" t="shared" si="7" ref="E118:E126">D118/C118</f>
        <v>0.16079999999999997</v>
      </c>
    </row>
    <row r="119" spans="2:5" ht="15">
      <c r="B119" s="19" t="s">
        <v>46</v>
      </c>
      <c r="C119" s="2">
        <v>0.9</v>
      </c>
      <c r="D119" s="2">
        <v>0.03</v>
      </c>
      <c r="E119" s="11">
        <f>D119/C119</f>
        <v>0.03333333333333333</v>
      </c>
    </row>
    <row r="120" spans="2:5" ht="15">
      <c r="B120" s="19" t="s">
        <v>35</v>
      </c>
      <c r="C120" s="2">
        <v>4.9</v>
      </c>
      <c r="D120" s="2">
        <v>0.33</v>
      </c>
      <c r="E120" s="11">
        <f t="shared" si="7"/>
        <v>0.0673469387755102</v>
      </c>
    </row>
    <row r="121" spans="2:5" ht="15">
      <c r="B121" s="19" t="s">
        <v>19</v>
      </c>
      <c r="C121" s="2">
        <v>17.5</v>
      </c>
      <c r="D121" s="2">
        <v>2.5</v>
      </c>
      <c r="E121" s="11">
        <f t="shared" si="7"/>
        <v>0.14285714285714285</v>
      </c>
    </row>
    <row r="122" spans="2:5" ht="15">
      <c r="B122" s="19" t="s">
        <v>22</v>
      </c>
      <c r="C122" s="2">
        <v>8.8</v>
      </c>
      <c r="D122" s="2">
        <v>0.03</v>
      </c>
      <c r="E122" s="11">
        <f>D122/C122</f>
        <v>0.0034090909090909085</v>
      </c>
    </row>
    <row r="123" spans="2:5" ht="15">
      <c r="B123" s="19" t="s">
        <v>16</v>
      </c>
      <c r="C123" s="2">
        <v>9.8</v>
      </c>
      <c r="D123" s="2">
        <v>1.04</v>
      </c>
      <c r="E123" s="11">
        <f>D123/C123</f>
        <v>0.10612244897959183</v>
      </c>
    </row>
    <row r="124" spans="2:5" ht="15">
      <c r="B124" s="19" t="s">
        <v>20</v>
      </c>
      <c r="C124" s="2">
        <v>9.5</v>
      </c>
      <c r="D124" s="2">
        <v>1.67</v>
      </c>
      <c r="E124" s="11">
        <f t="shared" si="7"/>
        <v>0.17578947368421052</v>
      </c>
    </row>
    <row r="125" spans="2:5" ht="15">
      <c r="B125" s="19" t="s">
        <v>36</v>
      </c>
      <c r="C125" s="2">
        <v>4.9</v>
      </c>
      <c r="D125" s="2">
        <v>0.5800000000000001</v>
      </c>
      <c r="E125" s="11">
        <f t="shared" si="7"/>
        <v>0.11836734693877551</v>
      </c>
    </row>
    <row r="126" spans="2:5" ht="15">
      <c r="B126" s="19" t="s">
        <v>40</v>
      </c>
      <c r="C126" s="2">
        <v>2.9</v>
      </c>
      <c r="D126" s="2">
        <v>0.03</v>
      </c>
      <c r="E126" s="11">
        <f t="shared" si="7"/>
        <v>0.010344827586206896</v>
      </c>
    </row>
    <row r="127" spans="2:5" ht="15">
      <c r="B127" s="39" t="s">
        <v>58</v>
      </c>
      <c r="C127" s="35">
        <f>SUM(C118:C126)</f>
        <v>71.7</v>
      </c>
      <c r="D127" s="35">
        <f>SUM(D118:D126)</f>
        <v>8.219999999999999</v>
      </c>
      <c r="E127" s="36">
        <f>D127/C127</f>
        <v>0.11464435146443512</v>
      </c>
    </row>
    <row r="128" spans="2:5" ht="15" customHeight="1">
      <c r="B128" s="132" t="s">
        <v>121</v>
      </c>
      <c r="C128" s="133"/>
      <c r="D128" s="133"/>
      <c r="E128" s="134"/>
    </row>
    <row r="129" spans="2:5" ht="15">
      <c r="B129" s="19" t="s">
        <v>144</v>
      </c>
      <c r="C129" s="2">
        <v>0.15</v>
      </c>
      <c r="D129" s="2">
        <v>0</v>
      </c>
      <c r="E129" s="11">
        <f>D129/C129</f>
        <v>0</v>
      </c>
    </row>
    <row r="130" spans="2:5" ht="15">
      <c r="B130" s="19" t="s">
        <v>10</v>
      </c>
      <c r="C130" s="2">
        <v>200</v>
      </c>
      <c r="D130" s="2">
        <v>23.4</v>
      </c>
      <c r="E130" s="11">
        <f>D130/C130</f>
        <v>0.11699999999999999</v>
      </c>
    </row>
    <row r="131" spans="2:5" ht="15">
      <c r="B131" s="19" t="s">
        <v>118</v>
      </c>
      <c r="C131" s="2">
        <v>3</v>
      </c>
      <c r="D131" s="2">
        <v>0</v>
      </c>
      <c r="E131" s="11">
        <f>D131/C131</f>
        <v>0</v>
      </c>
    </row>
    <row r="132" spans="2:5" ht="15">
      <c r="B132" s="39" t="s">
        <v>58</v>
      </c>
      <c r="C132" s="35">
        <f>SUM(C129:C131)</f>
        <v>203.15</v>
      </c>
      <c r="D132" s="35">
        <f>SUM(D129:D131)</f>
        <v>23.4</v>
      </c>
      <c r="E132" s="36">
        <f>D132/C132</f>
        <v>0.1151858232832882</v>
      </c>
    </row>
    <row r="133" spans="2:5" ht="15" customHeight="1">
      <c r="B133" s="132" t="s">
        <v>123</v>
      </c>
      <c r="C133" s="133"/>
      <c r="D133" s="133"/>
      <c r="E133" s="134"/>
    </row>
    <row r="134" spans="2:5" ht="15">
      <c r="B134" s="19" t="s">
        <v>122</v>
      </c>
      <c r="C134" s="2">
        <v>3.1</v>
      </c>
      <c r="D134" s="2">
        <v>0</v>
      </c>
      <c r="E134" s="11">
        <f aca="true" t="shared" si="8" ref="E134:E141">D134/C134</f>
        <v>0</v>
      </c>
    </row>
    <row r="135" spans="2:5" ht="15">
      <c r="B135" s="19" t="s">
        <v>69</v>
      </c>
      <c r="C135" s="2">
        <v>0.2</v>
      </c>
      <c r="D135" s="2">
        <v>0</v>
      </c>
      <c r="E135" s="11">
        <f t="shared" si="8"/>
        <v>0</v>
      </c>
    </row>
    <row r="136" spans="2:5" ht="15">
      <c r="B136" s="19" t="s">
        <v>6</v>
      </c>
      <c r="C136" s="2">
        <v>35</v>
      </c>
      <c r="D136" s="2">
        <v>0</v>
      </c>
      <c r="E136" s="11">
        <f t="shared" si="8"/>
        <v>0</v>
      </c>
    </row>
    <row r="137" spans="2:5" ht="15">
      <c r="B137" s="19" t="s">
        <v>10</v>
      </c>
      <c r="C137" s="2">
        <v>1365</v>
      </c>
      <c r="D137" s="2">
        <v>10</v>
      </c>
      <c r="E137" s="11">
        <f t="shared" si="8"/>
        <v>0.007326007326007326</v>
      </c>
    </row>
    <row r="138" spans="2:5" ht="15">
      <c r="B138" s="19" t="s">
        <v>118</v>
      </c>
      <c r="C138" s="2">
        <v>80</v>
      </c>
      <c r="D138" s="2">
        <v>0</v>
      </c>
      <c r="E138" s="11">
        <f t="shared" si="8"/>
        <v>0</v>
      </c>
    </row>
    <row r="139" spans="2:5" ht="15">
      <c r="B139" s="19" t="s">
        <v>11</v>
      </c>
      <c r="C139" s="2">
        <v>2</v>
      </c>
      <c r="D139" s="2">
        <v>0</v>
      </c>
      <c r="E139" s="11">
        <f t="shared" si="8"/>
        <v>0</v>
      </c>
    </row>
    <row r="140" spans="2:5" ht="15">
      <c r="B140" s="39" t="s">
        <v>58</v>
      </c>
      <c r="C140" s="35">
        <f>SUM(C134:C139)</f>
        <v>1485.3</v>
      </c>
      <c r="D140" s="35">
        <f>SUM(D134:D139)</f>
        <v>10</v>
      </c>
      <c r="E140" s="36">
        <f t="shared" si="8"/>
        <v>0.006732646603379789</v>
      </c>
    </row>
    <row r="141" spans="2:5" ht="24.75">
      <c r="B141" s="43" t="s">
        <v>60</v>
      </c>
      <c r="C141" s="35">
        <f>C140+C132+C127+C116+C106</f>
        <v>2330.55</v>
      </c>
      <c r="D141" s="35">
        <f>D140+D132+D127+D116+D106</f>
        <v>54.8638</v>
      </c>
      <c r="E141" s="36">
        <f t="shared" si="8"/>
        <v>0.023541138357898346</v>
      </c>
    </row>
    <row r="142" spans="2:5" ht="15">
      <c r="B142" s="129" t="s">
        <v>124</v>
      </c>
      <c r="C142" s="130"/>
      <c r="D142" s="130"/>
      <c r="E142" s="131"/>
    </row>
    <row r="143" spans="2:5" ht="24.75">
      <c r="B143" s="13" t="s">
        <v>69</v>
      </c>
      <c r="C143" s="2">
        <v>0.7</v>
      </c>
      <c r="D143" s="2">
        <v>0</v>
      </c>
      <c r="E143" s="11">
        <f aca="true" t="shared" si="9" ref="E143:E154">D143/C143</f>
        <v>0</v>
      </c>
    </row>
    <row r="144" spans="2:5" ht="15">
      <c r="B144" s="19" t="s">
        <v>47</v>
      </c>
      <c r="C144" s="2">
        <v>0.7</v>
      </c>
      <c r="D144" s="2">
        <v>0.142</v>
      </c>
      <c r="E144" s="11">
        <f t="shared" si="9"/>
        <v>0.20285714285714285</v>
      </c>
    </row>
    <row r="145" spans="2:5" ht="15">
      <c r="B145" s="19" t="s">
        <v>68</v>
      </c>
      <c r="C145" s="2">
        <v>6</v>
      </c>
      <c r="D145" s="2">
        <v>0.281</v>
      </c>
      <c r="E145" s="11">
        <f t="shared" si="9"/>
        <v>0.04683333333333334</v>
      </c>
    </row>
    <row r="146" spans="2:5" ht="15">
      <c r="B146" s="19" t="s">
        <v>46</v>
      </c>
      <c r="C146" s="2">
        <v>30</v>
      </c>
      <c r="D146" s="2">
        <v>0</v>
      </c>
      <c r="E146" s="11">
        <f t="shared" si="9"/>
        <v>0</v>
      </c>
    </row>
    <row r="147" spans="2:5" ht="15">
      <c r="B147" s="19" t="s">
        <v>19</v>
      </c>
      <c r="C147" s="2">
        <v>64.3</v>
      </c>
      <c r="D147" s="2">
        <v>8.096</v>
      </c>
      <c r="E147" s="11">
        <f t="shared" si="9"/>
        <v>0.12590979782270606</v>
      </c>
    </row>
    <row r="148" spans="2:5" ht="15">
      <c r="B148" s="19" t="s">
        <v>22</v>
      </c>
      <c r="C148" s="2">
        <v>64.3</v>
      </c>
      <c r="D148" s="2">
        <v>2.035</v>
      </c>
      <c r="E148" s="11">
        <f t="shared" si="9"/>
        <v>0.031648522550544324</v>
      </c>
    </row>
    <row r="149" spans="2:5" ht="15">
      <c r="B149" s="19" t="s">
        <v>16</v>
      </c>
      <c r="C149" s="2">
        <v>64.2</v>
      </c>
      <c r="D149" s="2">
        <v>8.759</v>
      </c>
      <c r="E149" s="11">
        <f t="shared" si="9"/>
        <v>0.13643302180685357</v>
      </c>
    </row>
    <row r="150" spans="2:5" ht="24.75">
      <c r="B150" s="13" t="s">
        <v>20</v>
      </c>
      <c r="C150" s="2">
        <v>44.1</v>
      </c>
      <c r="D150" s="2">
        <v>3.474</v>
      </c>
      <c r="E150" s="11">
        <f t="shared" si="9"/>
        <v>0.07877551020408163</v>
      </c>
    </row>
    <row r="151" spans="2:5" ht="15">
      <c r="B151" s="13" t="s">
        <v>36</v>
      </c>
      <c r="C151" s="2">
        <v>19.8</v>
      </c>
      <c r="D151" s="2">
        <v>0.516</v>
      </c>
      <c r="E151" s="11">
        <f t="shared" si="9"/>
        <v>0.026060606060606062</v>
      </c>
    </row>
    <row r="152" spans="2:5" ht="24.75">
      <c r="B152" s="13" t="s">
        <v>37</v>
      </c>
      <c r="C152" s="2">
        <v>15.3</v>
      </c>
      <c r="D152" s="2">
        <v>0.054</v>
      </c>
      <c r="E152" s="11">
        <f t="shared" si="9"/>
        <v>0.003529411764705882</v>
      </c>
    </row>
    <row r="153" spans="2:5" ht="15">
      <c r="B153" s="13" t="s">
        <v>35</v>
      </c>
      <c r="C153" s="2">
        <v>14.7</v>
      </c>
      <c r="D153" s="2">
        <v>0.155</v>
      </c>
      <c r="E153" s="11">
        <f t="shared" si="9"/>
        <v>0.010544217687074831</v>
      </c>
    </row>
    <row r="154" spans="2:5" ht="15">
      <c r="B154" s="13" t="s">
        <v>38</v>
      </c>
      <c r="C154" s="2">
        <v>12.9</v>
      </c>
      <c r="D154" s="2">
        <v>0.16</v>
      </c>
      <c r="E154" s="11">
        <f t="shared" si="9"/>
        <v>0.012403100775193798</v>
      </c>
    </row>
    <row r="155" spans="2:5" ht="15">
      <c r="B155" s="13" t="s">
        <v>17</v>
      </c>
      <c r="C155" s="2">
        <v>1.9</v>
      </c>
      <c r="D155" s="2">
        <v>0</v>
      </c>
      <c r="E155" s="11">
        <f>D155/C155</f>
        <v>0</v>
      </c>
    </row>
    <row r="156" spans="2:5" ht="24.75">
      <c r="B156" s="13" t="s">
        <v>40</v>
      </c>
      <c r="C156" s="2">
        <v>2.9</v>
      </c>
      <c r="D156" s="2">
        <v>0</v>
      </c>
      <c r="E156" s="11">
        <f>D156/C156</f>
        <v>0</v>
      </c>
    </row>
    <row r="157" spans="2:5" ht="15">
      <c r="B157" s="39" t="s">
        <v>58</v>
      </c>
      <c r="C157" s="35">
        <f>SUM(C143:C156)</f>
        <v>341.79999999999995</v>
      </c>
      <c r="D157" s="35">
        <f>SUM(D143:D156)</f>
        <v>23.672000000000004</v>
      </c>
      <c r="E157" s="36">
        <f>D157/C157</f>
        <v>0.06925687536571096</v>
      </c>
    </row>
    <row r="158" spans="2:5" ht="15">
      <c r="B158" s="126" t="s">
        <v>125</v>
      </c>
      <c r="C158" s="126"/>
      <c r="D158" s="126"/>
      <c r="E158" s="126"/>
    </row>
    <row r="159" spans="2:5" ht="15">
      <c r="B159" s="19" t="s">
        <v>19</v>
      </c>
      <c r="C159" s="2">
        <v>3.8</v>
      </c>
      <c r="D159" s="2">
        <v>0.483</v>
      </c>
      <c r="E159" s="11">
        <f>D159/C159</f>
        <v>0.12710526315789475</v>
      </c>
    </row>
    <row r="160" spans="2:5" ht="15">
      <c r="B160" s="19" t="s">
        <v>22</v>
      </c>
      <c r="C160" s="2">
        <v>4.1</v>
      </c>
      <c r="D160" s="2">
        <v>0.107</v>
      </c>
      <c r="E160" s="11">
        <f>D160/C160</f>
        <v>0.02609756097560976</v>
      </c>
    </row>
    <row r="161" spans="2:5" ht="15">
      <c r="B161" s="19" t="s">
        <v>16</v>
      </c>
      <c r="C161" s="2">
        <v>3.4</v>
      </c>
      <c r="D161" s="2">
        <v>0.33</v>
      </c>
      <c r="E161" s="11">
        <f aca="true" t="shared" si="10" ref="E161:E169">D161/C161</f>
        <v>0.09705882352941177</v>
      </c>
    </row>
    <row r="162" spans="2:5" ht="15">
      <c r="B162" s="19" t="s">
        <v>49</v>
      </c>
      <c r="C162" s="2">
        <v>0.2</v>
      </c>
      <c r="D162" s="2">
        <v>0</v>
      </c>
      <c r="E162" s="11">
        <f>D162/C162</f>
        <v>0</v>
      </c>
    </row>
    <row r="163" spans="2:5" ht="15">
      <c r="B163" s="19" t="s">
        <v>41</v>
      </c>
      <c r="C163" s="2">
        <v>0.2</v>
      </c>
      <c r="D163" s="2">
        <v>0</v>
      </c>
      <c r="E163" s="11">
        <f>D163/C163</f>
        <v>0</v>
      </c>
    </row>
    <row r="164" spans="2:5" ht="24.75">
      <c r="B164" s="13" t="s">
        <v>20</v>
      </c>
      <c r="C164" s="15">
        <v>6.8</v>
      </c>
      <c r="D164" s="2">
        <v>0.152</v>
      </c>
      <c r="E164" s="11">
        <f t="shared" si="10"/>
        <v>0.02235294117647059</v>
      </c>
    </row>
    <row r="165" spans="2:5" ht="15">
      <c r="B165" s="13" t="s">
        <v>36</v>
      </c>
      <c r="C165" s="15">
        <v>0.9</v>
      </c>
      <c r="D165" s="2">
        <v>0</v>
      </c>
      <c r="E165" s="11">
        <f t="shared" si="10"/>
        <v>0</v>
      </c>
    </row>
    <row r="166" spans="2:5" ht="15">
      <c r="B166" s="13" t="s">
        <v>126</v>
      </c>
      <c r="C166" s="15">
        <v>2.9</v>
      </c>
      <c r="D166" s="2">
        <v>0.11</v>
      </c>
      <c r="E166" s="11">
        <f t="shared" si="10"/>
        <v>0.03793103448275862</v>
      </c>
    </row>
    <row r="167" spans="2:5" ht="15">
      <c r="B167" s="13" t="s">
        <v>35</v>
      </c>
      <c r="C167" s="15">
        <v>1</v>
      </c>
      <c r="D167" s="2">
        <v>0</v>
      </c>
      <c r="E167" s="11">
        <f>D167/C167</f>
        <v>0</v>
      </c>
    </row>
    <row r="168" spans="2:5" ht="15">
      <c r="B168" s="13" t="s">
        <v>38</v>
      </c>
      <c r="C168" s="15">
        <v>3.9</v>
      </c>
      <c r="D168" s="2">
        <v>0.065</v>
      </c>
      <c r="E168" s="11">
        <f t="shared" si="10"/>
        <v>0.016666666666666666</v>
      </c>
    </row>
    <row r="169" spans="2:5" ht="15">
      <c r="B169" s="59" t="s">
        <v>17</v>
      </c>
      <c r="C169" s="15">
        <v>0.9</v>
      </c>
      <c r="D169" s="2">
        <v>0</v>
      </c>
      <c r="E169" s="11">
        <f t="shared" si="10"/>
        <v>0</v>
      </c>
    </row>
    <row r="170" spans="2:5" ht="24">
      <c r="B170" s="59" t="s">
        <v>40</v>
      </c>
      <c r="C170" s="15">
        <v>0.55</v>
      </c>
      <c r="D170" s="2">
        <v>0</v>
      </c>
      <c r="E170" s="11">
        <f>D170/C170</f>
        <v>0</v>
      </c>
    </row>
    <row r="171" spans="2:5" ht="24">
      <c r="B171" s="59" t="s">
        <v>39</v>
      </c>
      <c r="C171" s="15">
        <v>0.4</v>
      </c>
      <c r="D171" s="2">
        <v>0</v>
      </c>
      <c r="E171" s="11">
        <f>D171/C171</f>
        <v>0</v>
      </c>
    </row>
    <row r="172" spans="2:5" ht="15">
      <c r="B172" s="39" t="s">
        <v>58</v>
      </c>
      <c r="C172" s="38">
        <f>SUM(C159:C171)</f>
        <v>29.04999999999999</v>
      </c>
      <c r="D172" s="38">
        <f>SUM(D159:D171)</f>
        <v>1.2469999999999999</v>
      </c>
      <c r="E172" s="36">
        <f>D172/C172</f>
        <v>0.04292598967297764</v>
      </c>
    </row>
    <row r="173" spans="2:5" ht="15">
      <c r="B173" s="126" t="s">
        <v>127</v>
      </c>
      <c r="C173" s="126"/>
      <c r="D173" s="126"/>
      <c r="E173" s="126"/>
    </row>
    <row r="174" spans="2:5" ht="15">
      <c r="B174" s="59" t="s">
        <v>65</v>
      </c>
      <c r="C174" s="2">
        <v>3</v>
      </c>
      <c r="D174" s="2">
        <v>0</v>
      </c>
      <c r="E174" s="11">
        <f>D174/C174</f>
        <v>0</v>
      </c>
    </row>
    <row r="175" spans="2:5" ht="15">
      <c r="B175" s="59" t="s">
        <v>19</v>
      </c>
      <c r="C175" s="2">
        <v>1.8</v>
      </c>
      <c r="D175" s="2">
        <v>0.366</v>
      </c>
      <c r="E175" s="11">
        <f aca="true" t="shared" si="11" ref="E175:E183">D175/C175</f>
        <v>0.2033333333333333</v>
      </c>
    </row>
    <row r="176" spans="2:5" ht="15">
      <c r="B176" s="59" t="s">
        <v>22</v>
      </c>
      <c r="C176" s="2">
        <v>1.7</v>
      </c>
      <c r="D176" s="2">
        <v>0.207</v>
      </c>
      <c r="E176" s="11">
        <f>D176/C176</f>
        <v>0.12176470588235294</v>
      </c>
    </row>
    <row r="177" spans="2:5" ht="15">
      <c r="B177" s="59" t="s">
        <v>16</v>
      </c>
      <c r="C177" s="2">
        <v>1.2</v>
      </c>
      <c r="D177" s="2">
        <v>0.093</v>
      </c>
      <c r="E177" s="11">
        <f>D177/C177</f>
        <v>0.0775</v>
      </c>
    </row>
    <row r="178" spans="2:5" ht="24">
      <c r="B178" s="59" t="s">
        <v>20</v>
      </c>
      <c r="C178" s="2">
        <v>0.9</v>
      </c>
      <c r="D178" s="2">
        <v>0.351</v>
      </c>
      <c r="E178" s="11">
        <f t="shared" si="11"/>
        <v>0.38999999999999996</v>
      </c>
    </row>
    <row r="179" spans="2:5" ht="15">
      <c r="B179" s="59" t="s">
        <v>36</v>
      </c>
      <c r="C179" s="2">
        <v>0.8</v>
      </c>
      <c r="D179" s="2">
        <v>0</v>
      </c>
      <c r="E179" s="11">
        <f>D179/C179</f>
        <v>0</v>
      </c>
    </row>
    <row r="180" spans="2:5" ht="15">
      <c r="B180" s="59" t="s">
        <v>35</v>
      </c>
      <c r="C180" s="2">
        <v>1.9</v>
      </c>
      <c r="D180" s="2">
        <v>0</v>
      </c>
      <c r="E180" s="11">
        <f t="shared" si="11"/>
        <v>0</v>
      </c>
    </row>
    <row r="181" spans="2:5" ht="15">
      <c r="B181" s="59" t="s">
        <v>38</v>
      </c>
      <c r="C181" s="2">
        <v>0.2</v>
      </c>
      <c r="D181" s="2">
        <v>0</v>
      </c>
      <c r="E181" s="11">
        <f t="shared" si="11"/>
        <v>0</v>
      </c>
    </row>
    <row r="182" spans="2:5" ht="15">
      <c r="B182" s="59" t="s">
        <v>17</v>
      </c>
      <c r="C182" s="2">
        <v>0.4</v>
      </c>
      <c r="D182" s="2">
        <v>0</v>
      </c>
      <c r="E182" s="11">
        <f t="shared" si="11"/>
        <v>0</v>
      </c>
    </row>
    <row r="183" spans="2:5" ht="24">
      <c r="B183" s="59" t="s">
        <v>40</v>
      </c>
      <c r="C183" s="2">
        <v>0.75</v>
      </c>
      <c r="D183" s="2">
        <v>0</v>
      </c>
      <c r="E183" s="11">
        <f t="shared" si="11"/>
        <v>0</v>
      </c>
    </row>
    <row r="184" spans="2:5" ht="15">
      <c r="B184" s="39" t="s">
        <v>58</v>
      </c>
      <c r="C184" s="35">
        <f>SUM(C174:C183)</f>
        <v>12.65</v>
      </c>
      <c r="D184" s="35">
        <f>SUM(D174:D183)</f>
        <v>1.017</v>
      </c>
      <c r="E184" s="36">
        <f>D184/C184</f>
        <v>0.08039525691699603</v>
      </c>
    </row>
    <row r="185" spans="2:5" ht="15">
      <c r="B185" s="126" t="s">
        <v>128</v>
      </c>
      <c r="C185" s="126"/>
      <c r="D185" s="126"/>
      <c r="E185" s="126"/>
    </row>
    <row r="186" spans="2:5" ht="36">
      <c r="B186" s="59" t="s">
        <v>129</v>
      </c>
      <c r="C186" s="2">
        <v>0.25</v>
      </c>
      <c r="D186" s="2">
        <v>0</v>
      </c>
      <c r="E186" s="11">
        <f>D186/C186</f>
        <v>0</v>
      </c>
    </row>
    <row r="187" spans="2:5" ht="15">
      <c r="B187" s="39" t="s">
        <v>58</v>
      </c>
      <c r="C187" s="38">
        <f>SUM(C186:C186)</f>
        <v>0.25</v>
      </c>
      <c r="D187" s="38">
        <f>SUM(D186:D186)</f>
        <v>0</v>
      </c>
      <c r="E187" s="36">
        <f>D187/C187</f>
        <v>0</v>
      </c>
    </row>
    <row r="188" spans="2:5" ht="15">
      <c r="B188" s="126" t="s">
        <v>145</v>
      </c>
      <c r="C188" s="126"/>
      <c r="D188" s="126"/>
      <c r="E188" s="126"/>
    </row>
    <row r="189" spans="2:5" ht="15">
      <c r="B189" s="59" t="s">
        <v>47</v>
      </c>
      <c r="C189" s="2">
        <v>5</v>
      </c>
      <c r="D189" s="2">
        <v>0</v>
      </c>
      <c r="E189" s="11">
        <f>D189/C189</f>
        <v>0</v>
      </c>
    </row>
    <row r="190" spans="2:5" ht="15">
      <c r="B190" s="59" t="s">
        <v>46</v>
      </c>
      <c r="C190" s="2">
        <v>1</v>
      </c>
      <c r="D190" s="2">
        <v>0</v>
      </c>
      <c r="E190" s="11">
        <f>D190/C190</f>
        <v>0</v>
      </c>
    </row>
    <row r="191" spans="2:5" ht="15">
      <c r="B191" s="39" t="s">
        <v>58</v>
      </c>
      <c r="C191" s="38">
        <f>SUM(C189:C190)</f>
        <v>6</v>
      </c>
      <c r="D191" s="38">
        <f>SUM(D189:D190)</f>
        <v>0</v>
      </c>
      <c r="E191" s="36">
        <f>D191/C191</f>
        <v>0</v>
      </c>
    </row>
    <row r="192" spans="2:5" ht="36.75">
      <c r="B192" s="44" t="s">
        <v>61</v>
      </c>
      <c r="C192" s="38">
        <f>C191+C187+C172+C157</f>
        <v>377.09999999999997</v>
      </c>
      <c r="D192" s="38">
        <f>D191+D187+D184+D172+D157</f>
        <v>25.936000000000003</v>
      </c>
      <c r="E192" s="36">
        <f>D192/C192</f>
        <v>0.06877751259612837</v>
      </c>
    </row>
    <row r="193" spans="2:5" ht="15" customHeight="1">
      <c r="B193" s="127" t="s">
        <v>90</v>
      </c>
      <c r="C193" s="127"/>
      <c r="D193" s="127"/>
      <c r="E193" s="127"/>
    </row>
    <row r="194" spans="2:5" ht="15">
      <c r="B194" s="22" t="s">
        <v>50</v>
      </c>
      <c r="C194" s="1">
        <v>1.7</v>
      </c>
      <c r="D194" s="1">
        <v>0.315</v>
      </c>
      <c r="E194" s="23">
        <f aca="true" t="shared" si="12" ref="E194:E200">D194/C194</f>
        <v>0.18529411764705883</v>
      </c>
    </row>
    <row r="195" spans="2:5" ht="15">
      <c r="B195" s="22" t="s">
        <v>51</v>
      </c>
      <c r="C195" s="1">
        <v>686.6</v>
      </c>
      <c r="D195" s="1">
        <v>18.755</v>
      </c>
      <c r="E195" s="23">
        <f t="shared" si="12"/>
        <v>0.0273157588115351</v>
      </c>
    </row>
    <row r="196" spans="2:5" ht="24">
      <c r="B196" s="22" t="s">
        <v>52</v>
      </c>
      <c r="C196" s="1">
        <v>1081</v>
      </c>
      <c r="D196" s="1">
        <v>439.62</v>
      </c>
      <c r="E196" s="11">
        <f t="shared" si="12"/>
        <v>0.40667900092506937</v>
      </c>
    </row>
    <row r="197" spans="2:5" ht="15">
      <c r="B197" s="22" t="s">
        <v>19</v>
      </c>
      <c r="C197" s="1">
        <v>20.2</v>
      </c>
      <c r="D197" s="1">
        <v>8.433999999999997</v>
      </c>
      <c r="E197" s="23">
        <f t="shared" si="12"/>
        <v>0.4175247524752474</v>
      </c>
    </row>
    <row r="198" spans="2:5" ht="15">
      <c r="B198" s="24" t="s">
        <v>22</v>
      </c>
      <c r="C198" s="25">
        <v>41.8</v>
      </c>
      <c r="D198" s="1">
        <v>7.377000000000001</v>
      </c>
      <c r="E198" s="23">
        <f t="shared" si="12"/>
        <v>0.17648325358851677</v>
      </c>
    </row>
    <row r="199" spans="2:5" ht="15">
      <c r="B199" s="24" t="s">
        <v>37</v>
      </c>
      <c r="C199" s="25">
        <v>41.8</v>
      </c>
      <c r="D199" s="1">
        <v>16.9</v>
      </c>
      <c r="E199" s="23">
        <f t="shared" si="12"/>
        <v>0.4043062200956938</v>
      </c>
    </row>
    <row r="200" spans="2:5" ht="15">
      <c r="B200" s="24" t="s">
        <v>36</v>
      </c>
      <c r="C200" s="25">
        <v>91.1</v>
      </c>
      <c r="D200" s="1">
        <v>18.505</v>
      </c>
      <c r="E200" s="23">
        <f t="shared" si="12"/>
        <v>0.20312843029637762</v>
      </c>
    </row>
    <row r="201" spans="2:5" ht="15">
      <c r="B201" s="24" t="s">
        <v>20</v>
      </c>
      <c r="C201" s="25">
        <v>115.9</v>
      </c>
      <c r="D201" s="1">
        <v>15.618999999999998</v>
      </c>
      <c r="E201" s="23">
        <f>D201/C201</f>
        <v>0.134762726488352</v>
      </c>
    </row>
    <row r="202" spans="2:5" ht="15">
      <c r="B202" s="24" t="s">
        <v>130</v>
      </c>
      <c r="C202" s="25">
        <v>69.4</v>
      </c>
      <c r="D202" s="1">
        <v>4.350999999999999</v>
      </c>
      <c r="E202" s="23">
        <f>D202/C202</f>
        <v>0.06269452449567721</v>
      </c>
    </row>
    <row r="203" spans="2:5" ht="15">
      <c r="B203" s="45" t="s">
        <v>58</v>
      </c>
      <c r="C203" s="46">
        <f>SUM(C194:C202)</f>
        <v>2149.5</v>
      </c>
      <c r="D203" s="46">
        <f>SUM(D194:D202)</f>
        <v>529.876</v>
      </c>
      <c r="E203" s="47">
        <f>D203/C203</f>
        <v>0.24651128169341707</v>
      </c>
    </row>
    <row r="204" spans="2:5" ht="15">
      <c r="B204" s="124" t="s">
        <v>91</v>
      </c>
      <c r="C204" s="124"/>
      <c r="D204" s="124"/>
      <c r="E204" s="124"/>
    </row>
    <row r="205" spans="2:5" ht="15">
      <c r="B205" s="26" t="s">
        <v>51</v>
      </c>
      <c r="C205" s="2">
        <v>6.8</v>
      </c>
      <c r="D205" s="2">
        <v>0</v>
      </c>
      <c r="E205" s="11">
        <f>D205/C205</f>
        <v>0</v>
      </c>
    </row>
    <row r="206" spans="2:5" ht="24">
      <c r="B206" s="22" t="s">
        <v>52</v>
      </c>
      <c r="C206" s="2">
        <v>3.8</v>
      </c>
      <c r="D206" s="2">
        <v>0</v>
      </c>
      <c r="E206" s="11">
        <f aca="true" t="shared" si="13" ref="E206:E212">D206/C206</f>
        <v>0</v>
      </c>
    </row>
    <row r="207" spans="2:5" ht="15">
      <c r="B207" s="26" t="s">
        <v>19</v>
      </c>
      <c r="C207" s="2">
        <v>1.8</v>
      </c>
      <c r="D207" s="2">
        <v>0.994</v>
      </c>
      <c r="E207" s="11">
        <f>D207/C207</f>
        <v>0.5522222222222222</v>
      </c>
    </row>
    <row r="208" spans="2:5" ht="15">
      <c r="B208" s="26" t="s">
        <v>22</v>
      </c>
      <c r="C208" s="2">
        <v>8.7</v>
      </c>
      <c r="D208" s="2">
        <v>0</v>
      </c>
      <c r="E208" s="11">
        <f>D208/C208</f>
        <v>0</v>
      </c>
    </row>
    <row r="209" spans="2:5" ht="15">
      <c r="B209" s="26" t="s">
        <v>37</v>
      </c>
      <c r="C209" s="2">
        <v>8.6</v>
      </c>
      <c r="D209" s="2">
        <v>1.26</v>
      </c>
      <c r="E209" s="11">
        <f t="shared" si="13"/>
        <v>0.14651162790697675</v>
      </c>
    </row>
    <row r="210" spans="2:5" ht="15">
      <c r="B210" s="26" t="s">
        <v>36</v>
      </c>
      <c r="C210" s="2">
        <v>3.4</v>
      </c>
      <c r="D210" s="2">
        <v>0.302</v>
      </c>
      <c r="E210" s="11">
        <f t="shared" si="13"/>
        <v>0.0888235294117647</v>
      </c>
    </row>
    <row r="211" spans="2:5" ht="15">
      <c r="B211" s="26" t="s">
        <v>20</v>
      </c>
      <c r="C211" s="2">
        <v>18.8</v>
      </c>
      <c r="D211" s="2">
        <v>0.123</v>
      </c>
      <c r="E211" s="11">
        <f t="shared" si="13"/>
        <v>0.006542553191489361</v>
      </c>
    </row>
    <row r="212" spans="2:5" ht="15">
      <c r="B212" s="26" t="s">
        <v>130</v>
      </c>
      <c r="C212" s="2">
        <v>4.8</v>
      </c>
      <c r="D212" s="2">
        <v>0</v>
      </c>
      <c r="E212" s="11">
        <f t="shared" si="13"/>
        <v>0</v>
      </c>
    </row>
    <row r="213" spans="2:5" ht="15">
      <c r="B213" s="45" t="s">
        <v>58</v>
      </c>
      <c r="C213" s="35">
        <f>SUM(C205:C212)</f>
        <v>56.7</v>
      </c>
      <c r="D213" s="35">
        <f>SUM(D205:D212)</f>
        <v>2.6790000000000003</v>
      </c>
      <c r="E213" s="36">
        <f>D213/C213</f>
        <v>0.04724867724867725</v>
      </c>
    </row>
    <row r="214" spans="2:5" ht="15">
      <c r="B214" s="124" t="s">
        <v>92</v>
      </c>
      <c r="C214" s="124"/>
      <c r="D214" s="124"/>
      <c r="E214" s="124"/>
    </row>
    <row r="215" spans="2:5" ht="15">
      <c r="B215" s="27" t="s">
        <v>35</v>
      </c>
      <c r="C215" s="2">
        <v>0.2</v>
      </c>
      <c r="D215" s="2">
        <v>0</v>
      </c>
      <c r="E215" s="11">
        <f>D215/C215</f>
        <v>0</v>
      </c>
    </row>
    <row r="216" spans="2:5" ht="15">
      <c r="B216" s="27" t="s">
        <v>51</v>
      </c>
      <c r="C216" s="2">
        <v>90</v>
      </c>
      <c r="D216" s="2">
        <v>0</v>
      </c>
      <c r="E216" s="11">
        <f aca="true" t="shared" si="14" ref="E216:E234">D216/C216</f>
        <v>0</v>
      </c>
    </row>
    <row r="217" spans="2:5" ht="24">
      <c r="B217" s="22" t="s">
        <v>52</v>
      </c>
      <c r="C217" s="2">
        <v>43</v>
      </c>
      <c r="D217" s="2">
        <v>0</v>
      </c>
      <c r="E217" s="11">
        <f t="shared" si="14"/>
        <v>0</v>
      </c>
    </row>
    <row r="218" spans="2:5" ht="15">
      <c r="B218" s="27" t="s">
        <v>19</v>
      </c>
      <c r="C218" s="2">
        <v>21.7</v>
      </c>
      <c r="D218" s="2">
        <v>0.545</v>
      </c>
      <c r="E218" s="11">
        <f t="shared" si="14"/>
        <v>0.025115207373271893</v>
      </c>
    </row>
    <row r="219" spans="2:5" ht="15">
      <c r="B219" s="27" t="s">
        <v>22</v>
      </c>
      <c r="C219" s="2">
        <v>25.5</v>
      </c>
      <c r="D219" s="2">
        <v>0</v>
      </c>
      <c r="E219" s="11">
        <f t="shared" si="14"/>
        <v>0</v>
      </c>
    </row>
    <row r="220" spans="2:5" ht="15">
      <c r="B220" s="27" t="s">
        <v>37</v>
      </c>
      <c r="C220" s="2">
        <v>14.7</v>
      </c>
      <c r="D220" s="2">
        <v>0.44300000000000006</v>
      </c>
      <c r="E220" s="11">
        <f t="shared" si="14"/>
        <v>0.030136054421768713</v>
      </c>
    </row>
    <row r="221" spans="2:5" ht="15">
      <c r="B221" s="27" t="s">
        <v>36</v>
      </c>
      <c r="C221" s="2">
        <v>8.5</v>
      </c>
      <c r="D221" s="2">
        <v>0.49800000000000005</v>
      </c>
      <c r="E221" s="11">
        <f t="shared" si="14"/>
        <v>0.058588235294117656</v>
      </c>
    </row>
    <row r="222" spans="2:5" ht="15">
      <c r="B222" s="27" t="s">
        <v>20</v>
      </c>
      <c r="C222" s="2">
        <v>54.5</v>
      </c>
      <c r="D222" s="2">
        <v>0.273</v>
      </c>
      <c r="E222" s="11">
        <f t="shared" si="14"/>
        <v>0.005009174311926606</v>
      </c>
    </row>
    <row r="223" spans="2:5" ht="15">
      <c r="B223" s="27" t="s">
        <v>130</v>
      </c>
      <c r="C223" s="2">
        <v>0.7</v>
      </c>
      <c r="D223" s="2">
        <v>0.006</v>
      </c>
      <c r="E223" s="11">
        <f t="shared" si="14"/>
        <v>0.008571428571428572</v>
      </c>
    </row>
    <row r="224" spans="2:5" ht="15">
      <c r="B224" s="45" t="s">
        <v>58</v>
      </c>
      <c r="C224" s="35">
        <f>SUM(C215:C223)</f>
        <v>258.79999999999995</v>
      </c>
      <c r="D224" s="35">
        <f>SUM(D215:D223)</f>
        <v>1.7650000000000003</v>
      </c>
      <c r="E224" s="36">
        <f>D224/C224</f>
        <v>0.006819938176197839</v>
      </c>
    </row>
    <row r="225" spans="2:5" ht="15">
      <c r="B225" s="121" t="s">
        <v>93</v>
      </c>
      <c r="C225" s="122"/>
      <c r="D225" s="122"/>
      <c r="E225" s="123"/>
    </row>
    <row r="226" spans="2:5" ht="15">
      <c r="B226" s="27" t="s">
        <v>51</v>
      </c>
      <c r="C226" s="2">
        <v>10</v>
      </c>
      <c r="D226" s="2">
        <v>0</v>
      </c>
      <c r="E226" s="11">
        <f t="shared" si="14"/>
        <v>0</v>
      </c>
    </row>
    <row r="227" spans="2:5" ht="24">
      <c r="B227" s="22" t="s">
        <v>52</v>
      </c>
      <c r="C227" s="2">
        <v>6</v>
      </c>
      <c r="D227" s="2">
        <v>3.513</v>
      </c>
      <c r="E227" s="11">
        <f t="shared" si="14"/>
        <v>0.5855</v>
      </c>
    </row>
    <row r="228" spans="2:5" ht="15">
      <c r="B228" s="27" t="s">
        <v>19</v>
      </c>
      <c r="C228" s="2">
        <v>24</v>
      </c>
      <c r="D228" s="2">
        <v>12.491</v>
      </c>
      <c r="E228" s="11">
        <f t="shared" si="14"/>
        <v>0.5204583333333334</v>
      </c>
    </row>
    <row r="229" spans="2:5" ht="15">
      <c r="B229" s="27" t="s">
        <v>22</v>
      </c>
      <c r="C229" s="2">
        <v>29.1</v>
      </c>
      <c r="D229" s="2">
        <v>6.791</v>
      </c>
      <c r="E229" s="11">
        <f t="shared" si="14"/>
        <v>0.2333676975945017</v>
      </c>
    </row>
    <row r="230" spans="2:5" ht="15">
      <c r="B230" s="27" t="s">
        <v>37</v>
      </c>
      <c r="C230" s="2">
        <v>31.6</v>
      </c>
      <c r="D230" s="2">
        <v>14.668000000000001</v>
      </c>
      <c r="E230" s="11">
        <f t="shared" si="14"/>
        <v>0.4641772151898734</v>
      </c>
    </row>
    <row r="231" spans="2:5" ht="15">
      <c r="B231" s="27" t="s">
        <v>48</v>
      </c>
      <c r="C231" s="2">
        <v>43.8</v>
      </c>
      <c r="D231" s="2">
        <v>25.19</v>
      </c>
      <c r="E231" s="11">
        <f t="shared" si="14"/>
        <v>0.5751141552511416</v>
      </c>
    </row>
    <row r="232" spans="2:5" ht="15">
      <c r="B232" s="27" t="s">
        <v>36</v>
      </c>
      <c r="C232" s="2">
        <v>14.4</v>
      </c>
      <c r="D232" s="2">
        <v>3.144</v>
      </c>
      <c r="E232" s="11">
        <f t="shared" si="14"/>
        <v>0.21833333333333332</v>
      </c>
    </row>
    <row r="233" spans="2:5" ht="15">
      <c r="B233" s="27" t="s">
        <v>20</v>
      </c>
      <c r="C233" s="2">
        <v>34</v>
      </c>
      <c r="D233" s="2">
        <v>23.097</v>
      </c>
      <c r="E233" s="11">
        <f t="shared" si="14"/>
        <v>0.6793235294117648</v>
      </c>
    </row>
    <row r="234" spans="2:5" ht="15">
      <c r="B234" s="27" t="s">
        <v>131</v>
      </c>
      <c r="C234" s="2">
        <v>29.7</v>
      </c>
      <c r="D234" s="2">
        <v>0</v>
      </c>
      <c r="E234" s="11">
        <f t="shared" si="14"/>
        <v>0</v>
      </c>
    </row>
    <row r="235" spans="2:5" ht="15">
      <c r="B235" s="45" t="s">
        <v>58</v>
      </c>
      <c r="C235" s="35">
        <f>SUM(C226:C234)</f>
        <v>222.6</v>
      </c>
      <c r="D235" s="35">
        <f>SUM(D226:D234)</f>
        <v>88.894</v>
      </c>
      <c r="E235" s="36">
        <f>D235/C235</f>
        <v>0.3993441150044924</v>
      </c>
    </row>
    <row r="236" spans="2:5" ht="15">
      <c r="B236" s="121" t="s">
        <v>94</v>
      </c>
      <c r="C236" s="122"/>
      <c r="D236" s="122"/>
      <c r="E236" s="123"/>
    </row>
    <row r="237" spans="2:5" ht="15">
      <c r="B237" s="27" t="s">
        <v>50</v>
      </c>
      <c r="C237" s="2">
        <v>3.6</v>
      </c>
      <c r="D237" s="2">
        <v>0</v>
      </c>
      <c r="E237" s="11">
        <f>D237/C237</f>
        <v>0</v>
      </c>
    </row>
    <row r="238" spans="2:5" ht="36.75">
      <c r="B238" s="28" t="s">
        <v>53</v>
      </c>
      <c r="C238" s="2">
        <v>1.5</v>
      </c>
      <c r="D238" s="2">
        <v>0.008</v>
      </c>
      <c r="E238" s="11">
        <f aca="true" t="shared" si="15" ref="E238:E247">D238/C238</f>
        <v>0.005333333333333333</v>
      </c>
    </row>
    <row r="239" spans="2:5" ht="15">
      <c r="B239" s="27" t="s">
        <v>35</v>
      </c>
      <c r="C239" s="2">
        <v>1.15</v>
      </c>
      <c r="D239" s="2">
        <v>0</v>
      </c>
      <c r="E239" s="11">
        <f t="shared" si="15"/>
        <v>0</v>
      </c>
    </row>
    <row r="240" spans="2:5" ht="15">
      <c r="B240" s="27" t="s">
        <v>51</v>
      </c>
      <c r="C240" s="2">
        <v>11.2</v>
      </c>
      <c r="D240" s="2">
        <v>0</v>
      </c>
      <c r="E240" s="11">
        <f t="shared" si="15"/>
        <v>0</v>
      </c>
    </row>
    <row r="241" spans="2:5" ht="24">
      <c r="B241" s="22" t="s">
        <v>52</v>
      </c>
      <c r="C241" s="2">
        <v>9.3</v>
      </c>
      <c r="D241" s="2">
        <v>0</v>
      </c>
      <c r="E241" s="11">
        <f t="shared" si="15"/>
        <v>0</v>
      </c>
    </row>
    <row r="242" spans="2:5" ht="15">
      <c r="B242" s="27" t="s">
        <v>19</v>
      </c>
      <c r="C242" s="2">
        <v>14.3</v>
      </c>
      <c r="D242" s="2">
        <v>0.1</v>
      </c>
      <c r="E242" s="11">
        <f t="shared" si="15"/>
        <v>0.006993006993006993</v>
      </c>
    </row>
    <row r="243" spans="2:5" ht="15">
      <c r="B243" s="27" t="s">
        <v>22</v>
      </c>
      <c r="C243" s="2">
        <v>5.3</v>
      </c>
      <c r="D243" s="2">
        <v>0.03</v>
      </c>
      <c r="E243" s="11">
        <f t="shared" si="15"/>
        <v>0.005660377358490566</v>
      </c>
    </row>
    <row r="244" spans="2:5" ht="15">
      <c r="B244" s="27" t="s">
        <v>37</v>
      </c>
      <c r="C244" s="2">
        <v>0.9</v>
      </c>
      <c r="D244" s="2">
        <v>0</v>
      </c>
      <c r="E244" s="11">
        <f t="shared" si="15"/>
        <v>0</v>
      </c>
    </row>
    <row r="245" spans="2:5" ht="15">
      <c r="B245" s="27" t="s">
        <v>36</v>
      </c>
      <c r="C245" s="2">
        <v>10.7</v>
      </c>
      <c r="D245" s="2">
        <v>0.2</v>
      </c>
      <c r="E245" s="11">
        <f t="shared" si="15"/>
        <v>0.01869158878504673</v>
      </c>
    </row>
    <row r="246" spans="2:5" ht="15">
      <c r="B246" s="27" t="s">
        <v>20</v>
      </c>
      <c r="C246" s="2">
        <v>15.3</v>
      </c>
      <c r="D246" s="2">
        <v>0.05</v>
      </c>
      <c r="E246" s="11">
        <f t="shared" si="15"/>
        <v>0.0032679738562091504</v>
      </c>
    </row>
    <row r="247" spans="2:5" ht="15">
      <c r="B247" s="27" t="s">
        <v>131</v>
      </c>
      <c r="C247" s="2">
        <v>1.42</v>
      </c>
      <c r="D247" s="2">
        <v>0</v>
      </c>
      <c r="E247" s="11">
        <f t="shared" si="15"/>
        <v>0</v>
      </c>
    </row>
    <row r="248" spans="2:5" ht="15">
      <c r="B248" s="45" t="s">
        <v>58</v>
      </c>
      <c r="C248" s="35">
        <f>SUM(C237:C247)</f>
        <v>74.66999999999999</v>
      </c>
      <c r="D248" s="35">
        <f>SUM(D237:D247)</f>
        <v>0.388</v>
      </c>
      <c r="E248" s="36">
        <f>D248/C248</f>
        <v>0.005196196598366145</v>
      </c>
    </row>
    <row r="249" spans="2:5" ht="15">
      <c r="B249" s="121" t="s">
        <v>95</v>
      </c>
      <c r="C249" s="122"/>
      <c r="D249" s="122"/>
      <c r="E249" s="123"/>
    </row>
    <row r="250" spans="2:5" ht="15">
      <c r="B250" s="27" t="s">
        <v>51</v>
      </c>
      <c r="C250" s="2">
        <v>13.6</v>
      </c>
      <c r="D250" s="2">
        <v>0</v>
      </c>
      <c r="E250" s="11">
        <f>D250/C250</f>
        <v>0</v>
      </c>
    </row>
    <row r="251" spans="2:5" ht="24">
      <c r="B251" s="22" t="s">
        <v>52</v>
      </c>
      <c r="C251" s="2">
        <v>2.3</v>
      </c>
      <c r="D251" s="2">
        <v>0</v>
      </c>
      <c r="E251" s="11">
        <f aca="true" t="shared" si="16" ref="E251:E257">D251/C251</f>
        <v>0</v>
      </c>
    </row>
    <row r="252" spans="2:5" ht="15">
      <c r="B252" s="27" t="s">
        <v>19</v>
      </c>
      <c r="C252" s="2">
        <v>9.3</v>
      </c>
      <c r="D252" s="2">
        <v>2.2430000000000003</v>
      </c>
      <c r="E252" s="11">
        <f t="shared" si="16"/>
        <v>0.24118279569892476</v>
      </c>
    </row>
    <row r="253" spans="2:5" ht="15">
      <c r="B253" s="27" t="s">
        <v>22</v>
      </c>
      <c r="C253" s="2">
        <v>12.1</v>
      </c>
      <c r="D253" s="2">
        <v>0.10700000000000001</v>
      </c>
      <c r="E253" s="11">
        <f t="shared" si="16"/>
        <v>0.008842975206611571</v>
      </c>
    </row>
    <row r="254" spans="2:5" ht="15">
      <c r="B254" s="27" t="s">
        <v>37</v>
      </c>
      <c r="C254" s="2">
        <v>34.3</v>
      </c>
      <c r="D254" s="2">
        <v>3.695</v>
      </c>
      <c r="E254" s="11">
        <f t="shared" si="16"/>
        <v>0.1077259475218659</v>
      </c>
    </row>
    <row r="255" spans="2:5" ht="15">
      <c r="B255" s="27" t="s">
        <v>36</v>
      </c>
      <c r="C255" s="2">
        <v>5.7</v>
      </c>
      <c r="D255" s="2">
        <v>1.874</v>
      </c>
      <c r="E255" s="11">
        <f t="shared" si="16"/>
        <v>0.32877192982456144</v>
      </c>
    </row>
    <row r="256" spans="2:5" ht="15">
      <c r="B256" s="27" t="s">
        <v>20</v>
      </c>
      <c r="C256" s="2">
        <v>19</v>
      </c>
      <c r="D256" s="2">
        <v>0.9790000000000001</v>
      </c>
      <c r="E256" s="11">
        <f t="shared" si="16"/>
        <v>0.05152631578947369</v>
      </c>
    </row>
    <row r="257" spans="2:5" ht="15">
      <c r="B257" s="27" t="s">
        <v>131</v>
      </c>
      <c r="C257" s="2">
        <v>1.2</v>
      </c>
      <c r="D257" s="2">
        <v>0.19400000000000003</v>
      </c>
      <c r="E257" s="11">
        <f t="shared" si="16"/>
        <v>0.1616666666666667</v>
      </c>
    </row>
    <row r="258" spans="2:5" ht="15">
      <c r="B258" s="45" t="s">
        <v>58</v>
      </c>
      <c r="C258" s="35">
        <f>SUM(C250:C257)</f>
        <v>97.5</v>
      </c>
      <c r="D258" s="35">
        <f>SUM(D250:D257)</f>
        <v>9.092</v>
      </c>
      <c r="E258" s="36">
        <f>D258/C258</f>
        <v>0.09325128205128205</v>
      </c>
    </row>
    <row r="259" spans="2:5" ht="15">
      <c r="B259" s="121" t="s">
        <v>96</v>
      </c>
      <c r="C259" s="122"/>
      <c r="D259" s="122"/>
      <c r="E259" s="123"/>
    </row>
    <row r="260" spans="2:5" ht="15">
      <c r="B260" s="27" t="s">
        <v>51</v>
      </c>
      <c r="C260" s="2">
        <v>18.7</v>
      </c>
      <c r="D260" s="2">
        <v>0</v>
      </c>
      <c r="E260" s="11">
        <f aca="true" t="shared" si="17" ref="E260:E266">D260/C260</f>
        <v>0</v>
      </c>
    </row>
    <row r="261" spans="2:5" ht="24">
      <c r="B261" s="22" t="s">
        <v>52</v>
      </c>
      <c r="C261" s="2">
        <v>4.3</v>
      </c>
      <c r="D261" s="2">
        <v>0</v>
      </c>
      <c r="E261" s="11">
        <f t="shared" si="17"/>
        <v>0</v>
      </c>
    </row>
    <row r="262" spans="2:5" ht="15">
      <c r="B262" s="27" t="s">
        <v>19</v>
      </c>
      <c r="C262" s="2">
        <v>1.6</v>
      </c>
      <c r="D262" s="2">
        <v>0</v>
      </c>
      <c r="E262" s="11">
        <f t="shared" si="17"/>
        <v>0</v>
      </c>
    </row>
    <row r="263" spans="2:5" ht="15">
      <c r="B263" s="27" t="s">
        <v>22</v>
      </c>
      <c r="C263" s="2">
        <v>6.4</v>
      </c>
      <c r="D263" s="2">
        <v>0</v>
      </c>
      <c r="E263" s="11">
        <f t="shared" si="17"/>
        <v>0</v>
      </c>
    </row>
    <row r="264" spans="2:5" ht="15">
      <c r="B264" s="27" t="s">
        <v>37</v>
      </c>
      <c r="C264" s="2">
        <v>0.9</v>
      </c>
      <c r="D264" s="2">
        <v>0</v>
      </c>
      <c r="E264" s="11">
        <f t="shared" si="17"/>
        <v>0</v>
      </c>
    </row>
    <row r="265" spans="2:5" ht="15">
      <c r="B265" s="27" t="s">
        <v>36</v>
      </c>
      <c r="C265" s="2">
        <v>1.7</v>
      </c>
      <c r="D265" s="2">
        <v>0</v>
      </c>
      <c r="E265" s="11">
        <f t="shared" si="17"/>
        <v>0</v>
      </c>
    </row>
    <row r="266" spans="2:5" ht="15">
      <c r="B266" s="27" t="s">
        <v>20</v>
      </c>
      <c r="C266" s="2">
        <v>8.4</v>
      </c>
      <c r="D266" s="2">
        <v>0</v>
      </c>
      <c r="E266" s="11">
        <f t="shared" si="17"/>
        <v>0</v>
      </c>
    </row>
    <row r="267" spans="2:5" ht="15">
      <c r="B267" s="27" t="s">
        <v>131</v>
      </c>
      <c r="C267" s="2">
        <v>1.4</v>
      </c>
      <c r="D267" s="2">
        <v>0</v>
      </c>
      <c r="E267" s="11">
        <f>D267/C267</f>
        <v>0</v>
      </c>
    </row>
    <row r="268" spans="2:5" ht="15">
      <c r="B268" s="45" t="s">
        <v>58</v>
      </c>
      <c r="C268" s="35">
        <f>SUM(C260:C267)</f>
        <v>43.4</v>
      </c>
      <c r="D268" s="35">
        <f>SUM(D260:D267)</f>
        <v>0</v>
      </c>
      <c r="E268" s="36">
        <f>D268/C268</f>
        <v>0</v>
      </c>
    </row>
    <row r="269" spans="2:5" ht="15">
      <c r="B269" s="121" t="s">
        <v>97</v>
      </c>
      <c r="C269" s="122"/>
      <c r="D269" s="122"/>
      <c r="E269" s="123"/>
    </row>
    <row r="270" spans="2:5" ht="15">
      <c r="B270" s="27" t="s">
        <v>51</v>
      </c>
      <c r="C270" s="2">
        <v>12.3</v>
      </c>
      <c r="D270" s="2">
        <v>0</v>
      </c>
      <c r="E270" s="11">
        <f>D270/C270</f>
        <v>0</v>
      </c>
    </row>
    <row r="271" spans="2:5" ht="24">
      <c r="B271" s="22" t="s">
        <v>52</v>
      </c>
      <c r="C271" s="2">
        <v>4.5</v>
      </c>
      <c r="D271" s="2">
        <v>0</v>
      </c>
      <c r="E271" s="11">
        <f aca="true" t="shared" si="18" ref="E271:E276">D271/C271</f>
        <v>0</v>
      </c>
    </row>
    <row r="272" spans="2:5" ht="15">
      <c r="B272" s="27" t="s">
        <v>19</v>
      </c>
      <c r="C272" s="2">
        <v>5.8</v>
      </c>
      <c r="D272" s="2">
        <v>0</v>
      </c>
      <c r="E272" s="11">
        <f t="shared" si="18"/>
        <v>0</v>
      </c>
    </row>
    <row r="273" spans="2:5" ht="15">
      <c r="B273" s="27" t="s">
        <v>22</v>
      </c>
      <c r="C273" s="2">
        <v>14.3</v>
      </c>
      <c r="D273" s="2">
        <v>0</v>
      </c>
      <c r="E273" s="11">
        <f t="shared" si="18"/>
        <v>0</v>
      </c>
    </row>
    <row r="274" spans="2:5" ht="15">
      <c r="B274" s="27" t="s">
        <v>36</v>
      </c>
      <c r="C274" s="2">
        <v>1</v>
      </c>
      <c r="D274" s="2">
        <v>0</v>
      </c>
      <c r="E274" s="11">
        <f t="shared" si="18"/>
        <v>0</v>
      </c>
    </row>
    <row r="275" spans="2:5" ht="15">
      <c r="B275" s="27" t="s">
        <v>20</v>
      </c>
      <c r="C275" s="2">
        <v>10.3</v>
      </c>
      <c r="D275" s="2">
        <v>0</v>
      </c>
      <c r="E275" s="11">
        <f t="shared" si="18"/>
        <v>0</v>
      </c>
    </row>
    <row r="276" spans="2:5" ht="15">
      <c r="B276" s="27" t="s">
        <v>131</v>
      </c>
      <c r="C276" s="2">
        <v>0.92</v>
      </c>
      <c r="D276" s="2">
        <v>0</v>
      </c>
      <c r="E276" s="11">
        <f t="shared" si="18"/>
        <v>0</v>
      </c>
    </row>
    <row r="277" spans="2:5" ht="15">
      <c r="B277" s="45" t="s">
        <v>58</v>
      </c>
      <c r="C277" s="35">
        <f>SUM(C270:C276)</f>
        <v>49.120000000000005</v>
      </c>
      <c r="D277" s="35">
        <f>SUM(D270:D276)</f>
        <v>0</v>
      </c>
      <c r="E277" s="36">
        <f>D277/C277</f>
        <v>0</v>
      </c>
    </row>
    <row r="278" spans="2:5" ht="15">
      <c r="B278" s="121" t="s">
        <v>98</v>
      </c>
      <c r="C278" s="122"/>
      <c r="D278" s="122"/>
      <c r="E278" s="123"/>
    </row>
    <row r="279" spans="2:5" ht="15">
      <c r="B279" s="27" t="s">
        <v>51</v>
      </c>
      <c r="C279" s="2">
        <v>12.5</v>
      </c>
      <c r="D279" s="2">
        <v>0</v>
      </c>
      <c r="E279" s="11">
        <f>D279/C279</f>
        <v>0</v>
      </c>
    </row>
    <row r="280" spans="2:5" ht="24">
      <c r="B280" s="22" t="s">
        <v>52</v>
      </c>
      <c r="C280" s="2">
        <v>0.1</v>
      </c>
      <c r="D280" s="2">
        <v>0</v>
      </c>
      <c r="E280" s="11">
        <f aca="true" t="shared" si="19" ref="E280:E285">D280/C280</f>
        <v>0</v>
      </c>
    </row>
    <row r="281" spans="2:5" ht="15">
      <c r="B281" s="27" t="s">
        <v>19</v>
      </c>
      <c r="C281" s="2">
        <v>2.2</v>
      </c>
      <c r="D281" s="2">
        <v>0.446</v>
      </c>
      <c r="E281" s="11">
        <f t="shared" si="19"/>
        <v>0.20272727272727273</v>
      </c>
    </row>
    <row r="282" spans="2:5" ht="15">
      <c r="B282" s="27" t="s">
        <v>22</v>
      </c>
      <c r="C282" s="2">
        <v>3.5</v>
      </c>
      <c r="D282" s="2">
        <v>0.04</v>
      </c>
      <c r="E282" s="11">
        <f t="shared" si="19"/>
        <v>0.011428571428571429</v>
      </c>
    </row>
    <row r="283" spans="2:5" ht="15">
      <c r="B283" s="27" t="s">
        <v>37</v>
      </c>
      <c r="C283" s="2">
        <v>2.5</v>
      </c>
      <c r="D283" s="2">
        <v>0.25699999999999995</v>
      </c>
      <c r="E283" s="11">
        <f t="shared" si="19"/>
        <v>0.10279999999999997</v>
      </c>
    </row>
    <row r="284" spans="2:5" ht="15">
      <c r="B284" s="27" t="s">
        <v>36</v>
      </c>
      <c r="C284" s="2">
        <v>0.5</v>
      </c>
      <c r="D284" s="2">
        <v>0.039</v>
      </c>
      <c r="E284" s="11">
        <f t="shared" si="19"/>
        <v>0.078</v>
      </c>
    </row>
    <row r="285" spans="2:5" ht="15">
      <c r="B285" s="27" t="s">
        <v>20</v>
      </c>
      <c r="C285" s="2">
        <v>3.95</v>
      </c>
      <c r="D285" s="2">
        <v>0.222</v>
      </c>
      <c r="E285" s="11">
        <f t="shared" si="19"/>
        <v>0.05620253164556962</v>
      </c>
    </row>
    <row r="286" spans="2:5" ht="15">
      <c r="B286" s="45" t="s">
        <v>58</v>
      </c>
      <c r="C286" s="35">
        <f>SUM(C279:C285)</f>
        <v>25.25</v>
      </c>
      <c r="D286" s="35">
        <f>SUM(D279:D285)</f>
        <v>1.004</v>
      </c>
      <c r="E286" s="36">
        <f>D286/C286</f>
        <v>0.03976237623762376</v>
      </c>
    </row>
    <row r="287" spans="2:5" ht="15">
      <c r="B287" s="121" t="s">
        <v>99</v>
      </c>
      <c r="C287" s="122"/>
      <c r="D287" s="122"/>
      <c r="E287" s="123"/>
    </row>
    <row r="288" spans="2:5" ht="15">
      <c r="B288" s="27" t="s">
        <v>51</v>
      </c>
      <c r="C288" s="2">
        <v>26.4</v>
      </c>
      <c r="D288" s="2">
        <v>0</v>
      </c>
      <c r="E288" s="11">
        <f>D288/C288</f>
        <v>0</v>
      </c>
    </row>
    <row r="289" spans="2:5" ht="24">
      <c r="B289" s="22" t="s">
        <v>52</v>
      </c>
      <c r="C289" s="2">
        <v>19.5</v>
      </c>
      <c r="D289" s="2">
        <v>0</v>
      </c>
      <c r="E289" s="11">
        <f aca="true" t="shared" si="20" ref="E289:E295">D289/C289</f>
        <v>0</v>
      </c>
    </row>
    <row r="290" spans="2:5" ht="15">
      <c r="B290" s="27" t="s">
        <v>19</v>
      </c>
      <c r="C290" s="2">
        <v>2.4</v>
      </c>
      <c r="D290" s="2">
        <v>0.083</v>
      </c>
      <c r="E290" s="11">
        <f>D290/C290</f>
        <v>0.034583333333333334</v>
      </c>
    </row>
    <row r="291" spans="2:5" ht="15">
      <c r="B291" s="27" t="s">
        <v>22</v>
      </c>
      <c r="C291" s="2">
        <v>2.5</v>
      </c>
      <c r="D291" s="2">
        <v>0.047</v>
      </c>
      <c r="E291" s="11">
        <f>D291/C291</f>
        <v>0.0188</v>
      </c>
    </row>
    <row r="292" spans="2:5" ht="15">
      <c r="B292" s="27" t="s">
        <v>37</v>
      </c>
      <c r="C292" s="2">
        <v>4.5</v>
      </c>
      <c r="D292" s="2">
        <v>0.152</v>
      </c>
      <c r="E292" s="11">
        <f t="shared" si="20"/>
        <v>0.033777777777777775</v>
      </c>
    </row>
    <row r="293" spans="2:5" ht="15">
      <c r="B293" s="27" t="s">
        <v>36</v>
      </c>
      <c r="C293" s="2">
        <v>0.95</v>
      </c>
      <c r="D293" s="2">
        <v>0.082</v>
      </c>
      <c r="E293" s="11">
        <f t="shared" si="20"/>
        <v>0.08631578947368422</v>
      </c>
    </row>
    <row r="294" spans="2:5" ht="15">
      <c r="B294" s="27" t="s">
        <v>20</v>
      </c>
      <c r="C294" s="2">
        <v>9</v>
      </c>
      <c r="D294" s="2">
        <v>0.07</v>
      </c>
      <c r="E294" s="11">
        <f t="shared" si="20"/>
        <v>0.007777777777777778</v>
      </c>
    </row>
    <row r="295" spans="2:5" ht="15">
      <c r="B295" s="27" t="s">
        <v>131</v>
      </c>
      <c r="C295" s="2">
        <v>0.47</v>
      </c>
      <c r="D295" s="2">
        <v>0.002</v>
      </c>
      <c r="E295" s="11">
        <f t="shared" si="20"/>
        <v>0.00425531914893617</v>
      </c>
    </row>
    <row r="296" spans="2:5" ht="15">
      <c r="B296" s="45" t="s">
        <v>58</v>
      </c>
      <c r="C296" s="35">
        <f>SUM(C288:C295)</f>
        <v>65.72</v>
      </c>
      <c r="D296" s="35">
        <f>SUM(D288:D295)</f>
        <v>0.43600000000000005</v>
      </c>
      <c r="E296" s="36">
        <f>D296/C296</f>
        <v>0.006634205721241632</v>
      </c>
    </row>
    <row r="297" spans="2:5" ht="15">
      <c r="B297" s="121" t="s">
        <v>100</v>
      </c>
      <c r="C297" s="122"/>
      <c r="D297" s="122"/>
      <c r="E297" s="123"/>
    </row>
    <row r="298" spans="2:5" ht="15">
      <c r="B298" s="27" t="s">
        <v>34</v>
      </c>
      <c r="C298" s="2">
        <v>40</v>
      </c>
      <c r="D298" s="2">
        <v>6.243</v>
      </c>
      <c r="E298" s="11">
        <f>D298/C298</f>
        <v>0.15607500000000002</v>
      </c>
    </row>
    <row r="299" spans="2:5" ht="15">
      <c r="B299" s="121" t="s">
        <v>106</v>
      </c>
      <c r="C299" s="122"/>
      <c r="D299" s="122"/>
      <c r="E299" s="123"/>
    </row>
    <row r="300" spans="2:5" ht="15">
      <c r="B300" s="27" t="s">
        <v>34</v>
      </c>
      <c r="C300" s="2">
        <v>10</v>
      </c>
      <c r="D300" s="2">
        <v>0</v>
      </c>
      <c r="E300" s="11">
        <f>D300/C300</f>
        <v>0</v>
      </c>
    </row>
    <row r="301" spans="2:5" ht="36.75">
      <c r="B301" s="48" t="s">
        <v>62</v>
      </c>
      <c r="C301" s="35">
        <f>C300+C296+C286+C277+C268+C258+C248+C235+C224+C213+C203+C298</f>
        <v>3093.26</v>
      </c>
      <c r="D301" s="35">
        <f>D300+D296+D286+D277+D268+D258+D248+D235+D224+D213+D203+D298</f>
        <v>640.3770000000001</v>
      </c>
      <c r="E301" s="36">
        <f>D301/C301</f>
        <v>0.2070233346049152</v>
      </c>
    </row>
    <row r="302" spans="2:5" ht="15" customHeight="1">
      <c r="B302" s="135" t="s">
        <v>70</v>
      </c>
      <c r="C302" s="136"/>
      <c r="D302" s="136"/>
      <c r="E302" s="137"/>
    </row>
    <row r="303" spans="2:5" ht="15">
      <c r="B303" s="29" t="s">
        <v>50</v>
      </c>
      <c r="C303" s="53">
        <v>0.7</v>
      </c>
      <c r="D303" s="53">
        <v>0</v>
      </c>
      <c r="E303" s="54">
        <f>D303/C303</f>
        <v>0</v>
      </c>
    </row>
    <row r="304" spans="2:5" ht="15">
      <c r="B304" s="29" t="s">
        <v>46</v>
      </c>
      <c r="C304" s="53">
        <v>250</v>
      </c>
      <c r="D304" s="53">
        <v>0.007</v>
      </c>
      <c r="E304" s="54">
        <f aca="true" t="shared" si="21" ref="E304:E309">D304/C304</f>
        <v>2.8E-05</v>
      </c>
    </row>
    <row r="305" spans="2:5" ht="24.75">
      <c r="B305" s="29" t="s">
        <v>52</v>
      </c>
      <c r="C305" s="53">
        <v>450</v>
      </c>
      <c r="D305" s="53">
        <v>203.819</v>
      </c>
      <c r="E305" s="54">
        <f t="shared" si="21"/>
        <v>0.45293111111111106</v>
      </c>
    </row>
    <row r="306" spans="2:5" ht="24.75">
      <c r="B306" s="29" t="s">
        <v>37</v>
      </c>
      <c r="C306" s="53">
        <v>14</v>
      </c>
      <c r="D306" s="53">
        <v>1.02</v>
      </c>
      <c r="E306" s="54">
        <f t="shared" si="21"/>
        <v>0.07285714285714286</v>
      </c>
    </row>
    <row r="307" spans="2:5" ht="15">
      <c r="B307" s="29" t="s">
        <v>22</v>
      </c>
      <c r="C307" s="53">
        <v>13</v>
      </c>
      <c r="D307" s="53">
        <v>0</v>
      </c>
      <c r="E307" s="54">
        <f t="shared" si="21"/>
        <v>0</v>
      </c>
    </row>
    <row r="308" spans="2:5" ht="24.75">
      <c r="B308" s="29" t="s">
        <v>20</v>
      </c>
      <c r="C308" s="53">
        <v>20</v>
      </c>
      <c r="D308" s="53">
        <v>0.021</v>
      </c>
      <c r="E308" s="54">
        <f t="shared" si="21"/>
        <v>0.0010500000000000002</v>
      </c>
    </row>
    <row r="309" spans="2:5" ht="24.75">
      <c r="B309" s="29" t="s">
        <v>40</v>
      </c>
      <c r="C309" s="53">
        <v>11</v>
      </c>
      <c r="D309" s="53">
        <v>0</v>
      </c>
      <c r="E309" s="54">
        <f t="shared" si="21"/>
        <v>0</v>
      </c>
    </row>
    <row r="310" spans="2:5" ht="15">
      <c r="B310" s="29" t="s">
        <v>19</v>
      </c>
      <c r="C310" s="53">
        <v>6</v>
      </c>
      <c r="D310" s="53">
        <v>0.045</v>
      </c>
      <c r="E310" s="54">
        <f>D310/C310</f>
        <v>0.0075</v>
      </c>
    </row>
    <row r="311" spans="2:5" ht="15">
      <c r="B311" s="29" t="s">
        <v>36</v>
      </c>
      <c r="C311" s="53">
        <v>20</v>
      </c>
      <c r="D311" s="53">
        <v>1.611</v>
      </c>
      <c r="E311" s="54">
        <f>D311/C311</f>
        <v>0.08055</v>
      </c>
    </row>
    <row r="312" spans="2:5" ht="24.75">
      <c r="B312" s="29" t="s">
        <v>113</v>
      </c>
      <c r="C312" s="53">
        <v>2</v>
      </c>
      <c r="D312" s="53">
        <v>0</v>
      </c>
      <c r="E312" s="54">
        <f>D312/C312</f>
        <v>0</v>
      </c>
    </row>
    <row r="313" spans="2:5" ht="15">
      <c r="B313" s="51" t="s">
        <v>58</v>
      </c>
      <c r="C313" s="35">
        <f>SUM(C303:C312)</f>
        <v>786.7</v>
      </c>
      <c r="D313" s="35">
        <f>SUM(D303:D312)</f>
        <v>206.52299999999997</v>
      </c>
      <c r="E313" s="55">
        <f>D313/C313</f>
        <v>0.26251811363925254</v>
      </c>
    </row>
    <row r="314" spans="2:5" ht="15" customHeight="1">
      <c r="B314" s="135" t="s">
        <v>71</v>
      </c>
      <c r="C314" s="138"/>
      <c r="D314" s="138"/>
      <c r="E314" s="139"/>
    </row>
    <row r="315" spans="2:5" ht="15">
      <c r="B315" s="29" t="s">
        <v>46</v>
      </c>
      <c r="C315" s="2">
        <v>5.95</v>
      </c>
      <c r="D315" s="2">
        <v>0.064</v>
      </c>
      <c r="E315" s="54">
        <f>D315/C315</f>
        <v>0.010756302521008404</v>
      </c>
    </row>
    <row r="316" spans="2:5" ht="60">
      <c r="B316" s="17" t="s">
        <v>72</v>
      </c>
      <c r="C316" s="2">
        <v>199.95</v>
      </c>
      <c r="D316" s="2">
        <v>90.852</v>
      </c>
      <c r="E316" s="63">
        <f aca="true" t="shared" si="22" ref="E316:E329">D316/C316</f>
        <v>0.45437359339834965</v>
      </c>
    </row>
    <row r="317" spans="2:5" ht="24.75">
      <c r="B317" s="29" t="s">
        <v>37</v>
      </c>
      <c r="C317" s="2">
        <v>273.8</v>
      </c>
      <c r="D317" s="2">
        <v>144.657</v>
      </c>
      <c r="E317" s="54">
        <f t="shared" si="22"/>
        <v>0.5283308984660336</v>
      </c>
    </row>
    <row r="318" spans="2:5" ht="15">
      <c r="B318" s="29" t="s">
        <v>22</v>
      </c>
      <c r="C318" s="2">
        <v>77.8</v>
      </c>
      <c r="D318" s="2">
        <v>9.073</v>
      </c>
      <c r="E318" s="54">
        <f t="shared" si="22"/>
        <v>0.11661953727506427</v>
      </c>
    </row>
    <row r="319" spans="2:5" ht="15">
      <c r="B319" s="29" t="s">
        <v>16</v>
      </c>
      <c r="C319" s="2">
        <v>4.98</v>
      </c>
      <c r="D319" s="2">
        <v>0</v>
      </c>
      <c r="E319" s="54">
        <f t="shared" si="22"/>
        <v>0</v>
      </c>
    </row>
    <row r="320" spans="2:5" ht="24.75">
      <c r="B320" s="29" t="s">
        <v>75</v>
      </c>
      <c r="C320" s="2">
        <v>165.5</v>
      </c>
      <c r="D320" s="2">
        <v>27.276</v>
      </c>
      <c r="E320" s="54">
        <f t="shared" si="22"/>
        <v>0.16480966767371602</v>
      </c>
    </row>
    <row r="321" spans="2:5" ht="15">
      <c r="B321" s="29" t="s">
        <v>48</v>
      </c>
      <c r="C321" s="2">
        <v>4.95</v>
      </c>
      <c r="D321" s="2">
        <v>0.174</v>
      </c>
      <c r="E321" s="54">
        <f t="shared" si="22"/>
        <v>0.03515151515151515</v>
      </c>
    </row>
    <row r="322" spans="2:5" ht="15">
      <c r="B322" s="29" t="s">
        <v>49</v>
      </c>
      <c r="C322" s="2">
        <v>17.95</v>
      </c>
      <c r="D322" s="2">
        <v>3.893</v>
      </c>
      <c r="E322" s="54">
        <f t="shared" si="22"/>
        <v>0.21688022284122563</v>
      </c>
    </row>
    <row r="323" spans="2:5" ht="15">
      <c r="B323" s="29" t="s">
        <v>146</v>
      </c>
      <c r="C323" s="2">
        <v>4.98</v>
      </c>
      <c r="D323" s="2">
        <v>0</v>
      </c>
      <c r="E323" s="54">
        <f t="shared" si="22"/>
        <v>0</v>
      </c>
    </row>
    <row r="324" spans="2:5" ht="24.75">
      <c r="B324" s="29" t="s">
        <v>20</v>
      </c>
      <c r="C324" s="2">
        <v>85.8</v>
      </c>
      <c r="D324" s="2">
        <v>7.778</v>
      </c>
      <c r="E324" s="54">
        <f>D324/C324</f>
        <v>0.09065268065268065</v>
      </c>
    </row>
    <row r="325" spans="2:5" ht="15">
      <c r="B325" s="29" t="s">
        <v>78</v>
      </c>
      <c r="C325" s="2">
        <v>75.7</v>
      </c>
      <c r="D325" s="2">
        <v>12.83</v>
      </c>
      <c r="E325" s="54">
        <f t="shared" si="22"/>
        <v>0.16948480845442535</v>
      </c>
    </row>
    <row r="326" spans="2:5" ht="24.75">
      <c r="B326" s="29" t="s">
        <v>40</v>
      </c>
      <c r="C326" s="2">
        <v>119.9</v>
      </c>
      <c r="D326" s="2">
        <v>0.658</v>
      </c>
      <c r="E326" s="54">
        <f t="shared" si="22"/>
        <v>0.00548790658882402</v>
      </c>
    </row>
    <row r="327" spans="2:5" ht="15">
      <c r="B327" s="29" t="s">
        <v>19</v>
      </c>
      <c r="C327" s="2">
        <v>49.8</v>
      </c>
      <c r="D327" s="2">
        <v>12.076</v>
      </c>
      <c r="E327" s="54">
        <f t="shared" si="22"/>
        <v>0.24248995983935745</v>
      </c>
    </row>
    <row r="328" spans="2:5" ht="15">
      <c r="B328" s="29" t="s">
        <v>36</v>
      </c>
      <c r="C328" s="2">
        <v>4.95</v>
      </c>
      <c r="D328" s="2">
        <v>0.448</v>
      </c>
      <c r="E328" s="54">
        <f t="shared" si="22"/>
        <v>0.0905050505050505</v>
      </c>
    </row>
    <row r="329" spans="2:5" ht="15">
      <c r="B329" s="29" t="s">
        <v>131</v>
      </c>
      <c r="C329" s="2">
        <v>6.89</v>
      </c>
      <c r="D329" s="2">
        <v>0.092</v>
      </c>
      <c r="E329" s="54">
        <f t="shared" si="22"/>
        <v>0.01335268505079826</v>
      </c>
    </row>
    <row r="330" spans="2:5" ht="15">
      <c r="B330" s="51" t="s">
        <v>58</v>
      </c>
      <c r="C330" s="35">
        <f>SUM(C315:C329)</f>
        <v>1098.9000000000003</v>
      </c>
      <c r="D330" s="35">
        <f>SUM(D315:D329)</f>
        <v>309.871</v>
      </c>
      <c r="E330" s="55">
        <f>D330/C330</f>
        <v>0.2819828919828919</v>
      </c>
    </row>
    <row r="331" spans="2:5" ht="15" customHeight="1">
      <c r="B331" s="135" t="s">
        <v>79</v>
      </c>
      <c r="C331" s="138"/>
      <c r="D331" s="138"/>
      <c r="E331" s="139"/>
    </row>
    <row r="332" spans="2:5" ht="24.75">
      <c r="B332" s="29" t="s">
        <v>37</v>
      </c>
      <c r="C332" s="2">
        <v>135</v>
      </c>
      <c r="D332" s="2">
        <v>21.211</v>
      </c>
      <c r="E332" s="54">
        <f>D332/C332</f>
        <v>0.15711851851851852</v>
      </c>
    </row>
    <row r="333" spans="2:5" ht="15">
      <c r="B333" s="29" t="s">
        <v>22</v>
      </c>
      <c r="C333" s="2">
        <v>68.25</v>
      </c>
      <c r="D333" s="2">
        <v>2.404</v>
      </c>
      <c r="E333" s="54">
        <f aca="true" t="shared" si="23" ref="E333:E342">D333/C333</f>
        <v>0.03522344322344322</v>
      </c>
    </row>
    <row r="334" spans="2:5" ht="15">
      <c r="B334" s="29" t="s">
        <v>74</v>
      </c>
      <c r="C334" s="2">
        <v>1</v>
      </c>
      <c r="D334" s="2">
        <v>0</v>
      </c>
      <c r="E334" s="54">
        <f t="shared" si="23"/>
        <v>0</v>
      </c>
    </row>
    <row r="335" spans="2:5" ht="15">
      <c r="B335" s="29" t="s">
        <v>16</v>
      </c>
      <c r="C335" s="2">
        <v>8.85</v>
      </c>
      <c r="D335" s="2">
        <v>0.092</v>
      </c>
      <c r="E335" s="54">
        <f t="shared" si="23"/>
        <v>0.0103954802259887</v>
      </c>
    </row>
    <row r="336" spans="2:5" ht="15">
      <c r="B336" s="29" t="s">
        <v>49</v>
      </c>
      <c r="C336" s="2">
        <v>4.99</v>
      </c>
      <c r="D336" s="2">
        <v>0.076</v>
      </c>
      <c r="E336" s="54">
        <f t="shared" si="23"/>
        <v>0.015230460921843686</v>
      </c>
    </row>
    <row r="337" spans="2:5" ht="15">
      <c r="B337" s="29" t="s">
        <v>17</v>
      </c>
      <c r="C337" s="2">
        <v>1</v>
      </c>
      <c r="D337" s="2">
        <v>0</v>
      </c>
      <c r="E337" s="54">
        <f t="shared" si="23"/>
        <v>0</v>
      </c>
    </row>
    <row r="338" spans="2:5" ht="24.75">
      <c r="B338" s="29" t="s">
        <v>20</v>
      </c>
      <c r="C338" s="2">
        <v>63.5</v>
      </c>
      <c r="D338" s="2">
        <v>0.551</v>
      </c>
      <c r="E338" s="54">
        <f>D338/C338</f>
        <v>0.00867716535433071</v>
      </c>
    </row>
    <row r="339" spans="2:5" ht="24.75">
      <c r="B339" s="29" t="s">
        <v>40</v>
      </c>
      <c r="C339" s="2">
        <v>19.95</v>
      </c>
      <c r="D339" s="2">
        <v>0</v>
      </c>
      <c r="E339" s="54">
        <f>D339/C339</f>
        <v>0</v>
      </c>
    </row>
    <row r="340" spans="2:5" ht="15">
      <c r="B340" s="29" t="s">
        <v>19</v>
      </c>
      <c r="C340" s="2">
        <v>52.8</v>
      </c>
      <c r="D340" s="2">
        <v>4.941</v>
      </c>
      <c r="E340" s="54">
        <f>D340/C340</f>
        <v>0.09357954545454546</v>
      </c>
    </row>
    <row r="341" spans="2:5" ht="15">
      <c r="B341" s="29" t="s">
        <v>36</v>
      </c>
      <c r="C341" s="2">
        <v>4.99</v>
      </c>
      <c r="D341" s="2">
        <v>0.03</v>
      </c>
      <c r="E341" s="54">
        <f>D341/C341</f>
        <v>0.006012024048096192</v>
      </c>
    </row>
    <row r="342" spans="2:5" ht="15">
      <c r="B342" s="29" t="s">
        <v>131</v>
      </c>
      <c r="C342" s="2">
        <v>2.97</v>
      </c>
      <c r="D342" s="2">
        <v>0</v>
      </c>
      <c r="E342" s="54">
        <f t="shared" si="23"/>
        <v>0</v>
      </c>
    </row>
    <row r="343" spans="2:5" ht="15">
      <c r="B343" s="51" t="s">
        <v>58</v>
      </c>
      <c r="C343" s="35">
        <f>SUM(C332:C342)</f>
        <v>363.30000000000007</v>
      </c>
      <c r="D343" s="35">
        <f>SUM(D332:D342)</f>
        <v>29.304999999999996</v>
      </c>
      <c r="E343" s="55">
        <f>D343/C343</f>
        <v>0.08066336361134047</v>
      </c>
    </row>
    <row r="344" spans="2:5" ht="15" customHeight="1">
      <c r="B344" s="135" t="s">
        <v>81</v>
      </c>
      <c r="C344" s="138"/>
      <c r="D344" s="138"/>
      <c r="E344" s="139"/>
    </row>
    <row r="345" spans="2:5" ht="24.75">
      <c r="B345" s="29" t="s">
        <v>37</v>
      </c>
      <c r="C345" s="2">
        <v>65.7</v>
      </c>
      <c r="D345" s="2">
        <v>7.387</v>
      </c>
      <c r="E345" s="54">
        <f aca="true" t="shared" si="24" ref="E345:E350">D345/C345</f>
        <v>0.11243531202435311</v>
      </c>
    </row>
    <row r="346" spans="2:5" ht="15">
      <c r="B346" s="29" t="s">
        <v>22</v>
      </c>
      <c r="C346" s="2">
        <v>13.85</v>
      </c>
      <c r="D346" s="2">
        <v>0.039</v>
      </c>
      <c r="E346" s="54">
        <f t="shared" si="24"/>
        <v>0.0028158844765342962</v>
      </c>
    </row>
    <row r="347" spans="2:5" ht="15">
      <c r="B347" s="29" t="s">
        <v>16</v>
      </c>
      <c r="C347" s="2">
        <v>11.95</v>
      </c>
      <c r="D347" s="2">
        <v>0.341</v>
      </c>
      <c r="E347" s="54">
        <f t="shared" si="24"/>
        <v>0.02853556485355649</v>
      </c>
    </row>
    <row r="348" spans="2:5" ht="15">
      <c r="B348" s="29" t="s">
        <v>49</v>
      </c>
      <c r="C348" s="2">
        <v>7.95</v>
      </c>
      <c r="D348" s="2">
        <v>0</v>
      </c>
      <c r="E348" s="54">
        <f t="shared" si="24"/>
        <v>0</v>
      </c>
    </row>
    <row r="349" spans="2:5" ht="24.75">
      <c r="B349" s="29" t="s">
        <v>20</v>
      </c>
      <c r="C349" s="2">
        <v>32.8</v>
      </c>
      <c r="D349" s="2">
        <v>0.143</v>
      </c>
      <c r="E349" s="54">
        <f t="shared" si="24"/>
        <v>0.004359756097560976</v>
      </c>
    </row>
    <row r="350" spans="2:5" ht="24.75">
      <c r="B350" s="29" t="s">
        <v>40</v>
      </c>
      <c r="C350" s="2">
        <v>4.99</v>
      </c>
      <c r="D350" s="2">
        <v>0</v>
      </c>
      <c r="E350" s="54">
        <f t="shared" si="24"/>
        <v>0</v>
      </c>
    </row>
    <row r="351" spans="2:5" ht="15">
      <c r="B351" s="29" t="s">
        <v>19</v>
      </c>
      <c r="C351" s="2">
        <v>19.95</v>
      </c>
      <c r="D351" s="2">
        <v>2.011</v>
      </c>
      <c r="E351" s="54">
        <v>0</v>
      </c>
    </row>
    <row r="352" spans="2:5" ht="15">
      <c r="B352" s="29" t="s">
        <v>36</v>
      </c>
      <c r="C352" s="2">
        <v>4.99</v>
      </c>
      <c r="D352" s="2">
        <v>0</v>
      </c>
      <c r="E352" s="54">
        <v>0</v>
      </c>
    </row>
    <row r="353" spans="2:5" ht="15">
      <c r="B353" s="29" t="s">
        <v>131</v>
      </c>
      <c r="C353" s="2">
        <v>1.98</v>
      </c>
      <c r="D353" s="2">
        <v>0</v>
      </c>
      <c r="E353" s="54">
        <v>0</v>
      </c>
    </row>
    <row r="354" spans="2:5" ht="15">
      <c r="B354" s="51" t="s">
        <v>58</v>
      </c>
      <c r="C354" s="35">
        <f>SUM(C345:C353)</f>
        <v>164.16</v>
      </c>
      <c r="D354" s="35">
        <f>SUM(D345:D353)</f>
        <v>9.921</v>
      </c>
      <c r="E354" s="55">
        <f>D354/C354</f>
        <v>0.060434941520467834</v>
      </c>
    </row>
    <row r="355" spans="2:5" ht="15" customHeight="1">
      <c r="B355" s="135" t="s">
        <v>82</v>
      </c>
      <c r="C355" s="138"/>
      <c r="D355" s="138"/>
      <c r="E355" s="139"/>
    </row>
    <row r="356" spans="2:5" ht="60.75">
      <c r="B356" s="29" t="s">
        <v>72</v>
      </c>
      <c r="C356" s="2">
        <v>4.99</v>
      </c>
      <c r="D356" s="2">
        <v>0</v>
      </c>
      <c r="E356" s="54">
        <f>D356/C356</f>
        <v>0</v>
      </c>
    </row>
    <row r="357" spans="2:5" ht="24.75">
      <c r="B357" s="29" t="s">
        <v>37</v>
      </c>
      <c r="C357" s="2">
        <v>129.7</v>
      </c>
      <c r="D357" s="2">
        <v>1.3152</v>
      </c>
      <c r="E357" s="54">
        <f aca="true" t="shared" si="25" ref="E357:E370">D357/C357</f>
        <v>0.010140323824209716</v>
      </c>
    </row>
    <row r="358" spans="2:5" ht="15">
      <c r="B358" s="29" t="s">
        <v>22</v>
      </c>
      <c r="C358" s="2">
        <v>119.85</v>
      </c>
      <c r="D358" s="2">
        <v>0.029</v>
      </c>
      <c r="E358" s="54">
        <f t="shared" si="25"/>
        <v>0.00024196912807676266</v>
      </c>
    </row>
    <row r="359" spans="2:5" ht="15">
      <c r="B359" s="29" t="s">
        <v>38</v>
      </c>
      <c r="C359" s="2">
        <v>9.99</v>
      </c>
      <c r="D359" s="2">
        <v>0</v>
      </c>
      <c r="E359" s="54">
        <f t="shared" si="25"/>
        <v>0</v>
      </c>
    </row>
    <row r="360" spans="2:5" ht="15">
      <c r="B360" s="29" t="s">
        <v>16</v>
      </c>
      <c r="C360" s="2">
        <v>34.98</v>
      </c>
      <c r="D360" s="2">
        <v>0</v>
      </c>
      <c r="E360" s="54">
        <f t="shared" si="25"/>
        <v>0</v>
      </c>
    </row>
    <row r="361" spans="2:5" ht="15">
      <c r="B361" s="29" t="s">
        <v>48</v>
      </c>
      <c r="C361" s="2">
        <v>2.99</v>
      </c>
      <c r="D361" s="2">
        <v>0</v>
      </c>
      <c r="E361" s="54">
        <f t="shared" si="25"/>
        <v>0</v>
      </c>
    </row>
    <row r="362" spans="2:5" ht="15">
      <c r="B362" s="29" t="s">
        <v>49</v>
      </c>
      <c r="C362" s="2">
        <v>34.95</v>
      </c>
      <c r="D362" s="2">
        <v>0</v>
      </c>
      <c r="E362" s="54">
        <f t="shared" si="25"/>
        <v>0</v>
      </c>
    </row>
    <row r="363" spans="2:5" ht="15">
      <c r="B363" s="29" t="s">
        <v>146</v>
      </c>
      <c r="C363" s="2">
        <v>4.98</v>
      </c>
      <c r="D363" s="2">
        <v>0</v>
      </c>
      <c r="E363" s="54">
        <f t="shared" si="25"/>
        <v>0</v>
      </c>
    </row>
    <row r="364" spans="2:5" ht="15">
      <c r="B364" s="29" t="s">
        <v>76</v>
      </c>
      <c r="C364" s="2">
        <v>2.99</v>
      </c>
      <c r="D364" s="2">
        <v>0</v>
      </c>
      <c r="E364" s="54">
        <f t="shared" si="25"/>
        <v>0</v>
      </c>
    </row>
    <row r="365" spans="2:5" ht="15">
      <c r="B365" s="29" t="s">
        <v>77</v>
      </c>
      <c r="C365" s="2">
        <v>2.99</v>
      </c>
      <c r="D365" s="2">
        <v>0</v>
      </c>
      <c r="E365" s="54">
        <f t="shared" si="25"/>
        <v>0</v>
      </c>
    </row>
    <row r="366" spans="2:5" ht="24.75">
      <c r="B366" s="29" t="s">
        <v>39</v>
      </c>
      <c r="C366" s="2">
        <v>9.95</v>
      </c>
      <c r="D366" s="2">
        <v>0.0741</v>
      </c>
      <c r="E366" s="54">
        <f>D366/C366</f>
        <v>0.0074472361809045234</v>
      </c>
    </row>
    <row r="367" spans="2:5" ht="15">
      <c r="B367" s="29" t="s">
        <v>112</v>
      </c>
      <c r="C367" s="2">
        <v>209.8</v>
      </c>
      <c r="D367" s="2">
        <v>0.1942</v>
      </c>
      <c r="E367" s="54">
        <f t="shared" si="25"/>
        <v>0.0009256434699714013</v>
      </c>
    </row>
    <row r="368" spans="2:5" ht="24.75">
      <c r="B368" s="29" t="s">
        <v>40</v>
      </c>
      <c r="C368" s="2">
        <v>14.98</v>
      </c>
      <c r="D368" s="2">
        <v>0</v>
      </c>
      <c r="E368" s="54">
        <f t="shared" si="25"/>
        <v>0</v>
      </c>
    </row>
    <row r="369" spans="2:5" ht="15">
      <c r="B369" s="29" t="s">
        <v>19</v>
      </c>
      <c r="C369" s="2">
        <v>49.95</v>
      </c>
      <c r="D369" s="2">
        <v>0.0357</v>
      </c>
      <c r="E369" s="54">
        <f t="shared" si="25"/>
        <v>0.0007147147147147147</v>
      </c>
    </row>
    <row r="370" spans="2:5" ht="15">
      <c r="B370" s="29" t="s">
        <v>36</v>
      </c>
      <c r="C370" s="2">
        <v>14.99</v>
      </c>
      <c r="D370" s="2">
        <v>0</v>
      </c>
      <c r="E370" s="54">
        <f t="shared" si="25"/>
        <v>0</v>
      </c>
    </row>
    <row r="371" spans="2:5" ht="15">
      <c r="B371" s="29" t="s">
        <v>131</v>
      </c>
      <c r="C371" s="2">
        <v>6.93</v>
      </c>
      <c r="D371" s="2">
        <v>0</v>
      </c>
      <c r="E371" s="54">
        <v>0</v>
      </c>
    </row>
    <row r="372" spans="2:5" ht="15">
      <c r="B372" s="51" t="s">
        <v>58</v>
      </c>
      <c r="C372" s="35">
        <f>SUM(C356:C371)</f>
        <v>655.0100000000001</v>
      </c>
      <c r="D372" s="35">
        <f>SUM(D356:D371)</f>
        <v>1.6481999999999999</v>
      </c>
      <c r="E372" s="55">
        <f>D372/C372</f>
        <v>0.0025162974611074636</v>
      </c>
    </row>
    <row r="373" spans="2:5" ht="15" customHeight="1">
      <c r="B373" s="135" t="s">
        <v>84</v>
      </c>
      <c r="C373" s="138"/>
      <c r="D373" s="138"/>
      <c r="E373" s="139"/>
    </row>
    <row r="374" spans="2:5" ht="24.75">
      <c r="B374" s="29" t="s">
        <v>73</v>
      </c>
      <c r="C374" s="2">
        <v>1</v>
      </c>
      <c r="D374" s="2">
        <v>0</v>
      </c>
      <c r="E374" s="54">
        <f aca="true" t="shared" si="26" ref="E374:E391">D374/C374</f>
        <v>0</v>
      </c>
    </row>
    <row r="375" spans="2:5" ht="24.75">
      <c r="B375" s="91" t="s">
        <v>37</v>
      </c>
      <c r="C375" s="87">
        <v>69.6</v>
      </c>
      <c r="D375" s="87">
        <v>49.819</v>
      </c>
      <c r="E375" s="92">
        <f t="shared" si="26"/>
        <v>0.7157902298850576</v>
      </c>
    </row>
    <row r="376" spans="2:5" ht="15">
      <c r="B376" s="29" t="s">
        <v>22</v>
      </c>
      <c r="C376" s="2">
        <v>39.7</v>
      </c>
      <c r="D376" s="2">
        <v>27.494</v>
      </c>
      <c r="E376" s="54">
        <f t="shared" si="26"/>
        <v>0.692544080604534</v>
      </c>
    </row>
    <row r="377" spans="2:5" ht="15">
      <c r="B377" s="91" t="s">
        <v>74</v>
      </c>
      <c r="C377" s="87">
        <v>4.99</v>
      </c>
      <c r="D377" s="87">
        <v>3.549</v>
      </c>
      <c r="E377" s="92">
        <f>D377/C377</f>
        <v>0.7112224448897795</v>
      </c>
    </row>
    <row r="378" spans="2:5" ht="15">
      <c r="B378" s="29" t="s">
        <v>16</v>
      </c>
      <c r="C378" s="2">
        <v>29.8</v>
      </c>
      <c r="D378" s="2">
        <v>19.257</v>
      </c>
      <c r="E378" s="54">
        <f t="shared" si="26"/>
        <v>0.6462080536912752</v>
      </c>
    </row>
    <row r="379" spans="2:5" ht="24.75">
      <c r="B379" s="29" t="s">
        <v>75</v>
      </c>
      <c r="C379" s="2">
        <v>4.99</v>
      </c>
      <c r="D379" s="2">
        <v>3.296</v>
      </c>
      <c r="E379" s="54">
        <f>D379/C379</f>
        <v>0.6605210420841683</v>
      </c>
    </row>
    <row r="380" spans="2:5" ht="15">
      <c r="B380" s="91" t="s">
        <v>48</v>
      </c>
      <c r="C380" s="87">
        <v>9.99</v>
      </c>
      <c r="D380" s="87">
        <v>8.259</v>
      </c>
      <c r="E380" s="92">
        <f>D380/C380</f>
        <v>0.8267267267267268</v>
      </c>
    </row>
    <row r="381" spans="2:5" ht="15">
      <c r="B381" s="29" t="s">
        <v>49</v>
      </c>
      <c r="C381" s="2">
        <v>19.8</v>
      </c>
      <c r="D381" s="2">
        <v>13.173</v>
      </c>
      <c r="E381" s="54">
        <f t="shared" si="26"/>
        <v>0.6653030303030303</v>
      </c>
    </row>
    <row r="382" spans="2:5" ht="15">
      <c r="B382" s="29" t="s">
        <v>17</v>
      </c>
      <c r="C382" s="2">
        <v>4.99</v>
      </c>
      <c r="D382" s="2">
        <v>0</v>
      </c>
      <c r="E382" s="54">
        <f t="shared" si="26"/>
        <v>0</v>
      </c>
    </row>
    <row r="383" spans="2:5" ht="15">
      <c r="B383" s="29" t="s">
        <v>80</v>
      </c>
      <c r="C383" s="2">
        <v>4.99</v>
      </c>
      <c r="D383" s="2">
        <v>0</v>
      </c>
      <c r="E383" s="54">
        <f t="shared" si="26"/>
        <v>0</v>
      </c>
    </row>
    <row r="384" spans="2:5" ht="15">
      <c r="B384" s="29" t="s">
        <v>146</v>
      </c>
      <c r="C384" s="2">
        <v>4.98</v>
      </c>
      <c r="D384" s="2">
        <v>0</v>
      </c>
      <c r="E384" s="54">
        <f t="shared" si="26"/>
        <v>0</v>
      </c>
    </row>
    <row r="385" spans="2:5" ht="15">
      <c r="B385" s="29" t="s">
        <v>76</v>
      </c>
      <c r="C385" s="2">
        <v>1</v>
      </c>
      <c r="D385" s="2">
        <v>0</v>
      </c>
      <c r="E385" s="54">
        <f t="shared" si="26"/>
        <v>0</v>
      </c>
    </row>
    <row r="386" spans="2:5" ht="15">
      <c r="B386" s="29" t="s">
        <v>77</v>
      </c>
      <c r="C386" s="2">
        <v>4.99</v>
      </c>
      <c r="D386" s="2">
        <v>0</v>
      </c>
      <c r="E386" s="54">
        <f t="shared" si="26"/>
        <v>0</v>
      </c>
    </row>
    <row r="387" spans="2:5" ht="15">
      <c r="B387" s="29" t="s">
        <v>83</v>
      </c>
      <c r="C387" s="2">
        <v>4.99</v>
      </c>
      <c r="D387" s="2">
        <v>0</v>
      </c>
      <c r="E387" s="54">
        <f>D387/C387</f>
        <v>0</v>
      </c>
    </row>
    <row r="388" spans="2:5" ht="24.75">
      <c r="B388" s="29" t="s">
        <v>39</v>
      </c>
      <c r="C388" s="2">
        <v>9.95</v>
      </c>
      <c r="D388" s="2">
        <v>6.924</v>
      </c>
      <c r="E388" s="54">
        <f>D388/C388</f>
        <v>0.6958793969849247</v>
      </c>
    </row>
    <row r="389" spans="2:5" ht="24.75">
      <c r="B389" s="29" t="s">
        <v>20</v>
      </c>
      <c r="C389" s="2">
        <v>39.85</v>
      </c>
      <c r="D389" s="2">
        <v>26.084</v>
      </c>
      <c r="E389" s="54">
        <f t="shared" si="26"/>
        <v>0.6545545796737766</v>
      </c>
    </row>
    <row r="390" spans="2:5" ht="15">
      <c r="B390" s="91" t="s">
        <v>78</v>
      </c>
      <c r="C390" s="87">
        <v>4.99</v>
      </c>
      <c r="D390" s="87">
        <v>3.77</v>
      </c>
      <c r="E390" s="92">
        <f>D390/C390</f>
        <v>0.7555110220440882</v>
      </c>
    </row>
    <row r="391" spans="2:5" ht="24.75">
      <c r="B391" s="29" t="s">
        <v>40</v>
      </c>
      <c r="C391" s="2">
        <v>19.99</v>
      </c>
      <c r="D391" s="2">
        <v>0</v>
      </c>
      <c r="E391" s="54">
        <f t="shared" si="26"/>
        <v>0</v>
      </c>
    </row>
    <row r="392" spans="2:5" ht="15">
      <c r="B392" s="29" t="s">
        <v>19</v>
      </c>
      <c r="C392" s="2">
        <v>19.9</v>
      </c>
      <c r="D392" s="2">
        <v>13.914</v>
      </c>
      <c r="E392" s="54">
        <v>0</v>
      </c>
    </row>
    <row r="393" spans="2:5" ht="15">
      <c r="B393" s="29" t="s">
        <v>36</v>
      </c>
      <c r="C393" s="2">
        <v>4.99</v>
      </c>
      <c r="D393" s="2">
        <v>3.163</v>
      </c>
      <c r="E393" s="54">
        <v>0</v>
      </c>
    </row>
    <row r="394" spans="2:5" ht="15">
      <c r="B394" s="29" t="s">
        <v>131</v>
      </c>
      <c r="C394" s="2">
        <v>3.96</v>
      </c>
      <c r="D394" s="2">
        <v>0</v>
      </c>
      <c r="E394" s="54">
        <v>0</v>
      </c>
    </row>
    <row r="395" spans="2:5" ht="15">
      <c r="B395" s="51" t="s">
        <v>58</v>
      </c>
      <c r="C395" s="35">
        <f>SUM(C374:C394)</f>
        <v>309.44</v>
      </c>
      <c r="D395" s="35">
        <f>SUM(D374:D394)</f>
        <v>178.70200000000003</v>
      </c>
      <c r="E395" s="55">
        <f>D395/C395</f>
        <v>0.5775012926577043</v>
      </c>
    </row>
    <row r="396" spans="2:5" ht="15" customHeight="1">
      <c r="B396" s="135" t="s">
        <v>85</v>
      </c>
      <c r="C396" s="138"/>
      <c r="D396" s="138"/>
      <c r="E396" s="139"/>
    </row>
    <row r="397" spans="2:5" ht="24.75">
      <c r="B397" s="29" t="s">
        <v>37</v>
      </c>
      <c r="C397" s="2">
        <v>104.65</v>
      </c>
      <c r="D397" s="2">
        <v>51.067</v>
      </c>
      <c r="E397" s="54">
        <f aca="true" t="shared" si="27" ref="E397:E411">D397/C397</f>
        <v>0.4879789775441949</v>
      </c>
    </row>
    <row r="398" spans="2:5" ht="15">
      <c r="B398" s="29" t="s">
        <v>22</v>
      </c>
      <c r="C398" s="2">
        <v>124.85</v>
      </c>
      <c r="D398" s="2">
        <v>4.386</v>
      </c>
      <c r="E398" s="54">
        <f t="shared" si="27"/>
        <v>0.03513015618742491</v>
      </c>
    </row>
    <row r="399" spans="2:5" ht="15">
      <c r="B399" s="29" t="s">
        <v>74</v>
      </c>
      <c r="C399" s="2">
        <v>4.99</v>
      </c>
      <c r="D399" s="2">
        <v>0.756</v>
      </c>
      <c r="E399" s="54">
        <f t="shared" si="27"/>
        <v>0.15150300601202404</v>
      </c>
    </row>
    <row r="400" spans="2:5" ht="15">
      <c r="B400" s="29" t="s">
        <v>16</v>
      </c>
      <c r="C400" s="2">
        <v>4.95</v>
      </c>
      <c r="D400" s="2">
        <v>0.081</v>
      </c>
      <c r="E400" s="54">
        <f t="shared" si="27"/>
        <v>0.016363636363636365</v>
      </c>
    </row>
    <row r="401" spans="2:5" ht="24.75">
      <c r="B401" s="29" t="s">
        <v>75</v>
      </c>
      <c r="C401" s="2">
        <v>23.85</v>
      </c>
      <c r="D401" s="2">
        <v>7.811</v>
      </c>
      <c r="E401" s="54">
        <f t="shared" si="27"/>
        <v>0.3275052410901467</v>
      </c>
    </row>
    <row r="402" spans="2:5" ht="15">
      <c r="B402" s="29" t="s">
        <v>48</v>
      </c>
      <c r="C402" s="2">
        <v>16.99</v>
      </c>
      <c r="D402" s="2">
        <v>2.358</v>
      </c>
      <c r="E402" s="54">
        <f t="shared" si="27"/>
        <v>0.13878752207180697</v>
      </c>
    </row>
    <row r="403" spans="2:5" ht="15">
      <c r="B403" s="29" t="s">
        <v>49</v>
      </c>
      <c r="C403" s="2">
        <v>30.95</v>
      </c>
      <c r="D403" s="2">
        <v>5.09</v>
      </c>
      <c r="E403" s="54">
        <f t="shared" si="27"/>
        <v>0.16445880452342487</v>
      </c>
    </row>
    <row r="404" spans="2:5" ht="15">
      <c r="B404" s="29" t="s">
        <v>41</v>
      </c>
      <c r="C404" s="2">
        <v>1</v>
      </c>
      <c r="D404" s="2">
        <v>0</v>
      </c>
      <c r="E404" s="54">
        <f t="shared" si="27"/>
        <v>0</v>
      </c>
    </row>
    <row r="405" spans="2:5" ht="15">
      <c r="B405" s="29" t="s">
        <v>77</v>
      </c>
      <c r="C405" s="2">
        <v>4.95</v>
      </c>
      <c r="D405" s="2">
        <v>1.113</v>
      </c>
      <c r="E405" s="54">
        <f t="shared" si="27"/>
        <v>0.22484848484848483</v>
      </c>
    </row>
    <row r="406" spans="2:5" ht="24.75">
      <c r="B406" s="29" t="s">
        <v>20</v>
      </c>
      <c r="C406" s="2">
        <v>38.85</v>
      </c>
      <c r="D406" s="2">
        <v>3.627</v>
      </c>
      <c r="E406" s="54">
        <f>D406/C406</f>
        <v>0.09335907335907336</v>
      </c>
    </row>
    <row r="407" spans="2:5" ht="15">
      <c r="B407" s="29" t="s">
        <v>78</v>
      </c>
      <c r="C407" s="2">
        <v>4.95</v>
      </c>
      <c r="D407" s="2">
        <v>0.782</v>
      </c>
      <c r="E407" s="54">
        <f t="shared" si="27"/>
        <v>0.15797979797979797</v>
      </c>
    </row>
    <row r="408" spans="2:5" ht="24.75">
      <c r="B408" s="29" t="s">
        <v>40</v>
      </c>
      <c r="C408" s="2">
        <v>9.95</v>
      </c>
      <c r="D408" s="2">
        <v>0</v>
      </c>
      <c r="E408" s="54">
        <f t="shared" si="27"/>
        <v>0</v>
      </c>
    </row>
    <row r="409" spans="2:5" ht="15">
      <c r="B409" s="29" t="s">
        <v>19</v>
      </c>
      <c r="C409" s="2">
        <v>39.85</v>
      </c>
      <c r="D409" s="2">
        <v>3.841</v>
      </c>
      <c r="E409" s="54">
        <f t="shared" si="27"/>
        <v>0.09638644918444166</v>
      </c>
    </row>
    <row r="410" spans="2:5" ht="15">
      <c r="B410" s="29" t="s">
        <v>36</v>
      </c>
      <c r="C410" s="2">
        <v>9.95</v>
      </c>
      <c r="D410" s="2">
        <v>1.963</v>
      </c>
      <c r="E410" s="54">
        <f t="shared" si="27"/>
        <v>0.19728643216080405</v>
      </c>
    </row>
    <row r="411" spans="2:5" ht="15">
      <c r="B411" s="29" t="s">
        <v>131</v>
      </c>
      <c r="C411" s="2">
        <v>5.94</v>
      </c>
      <c r="D411" s="2">
        <v>0.014</v>
      </c>
      <c r="E411" s="54">
        <f t="shared" si="27"/>
        <v>0.0023569023569023568</v>
      </c>
    </row>
    <row r="412" spans="2:5" ht="15">
      <c r="B412" s="51" t="s">
        <v>58</v>
      </c>
      <c r="C412" s="35">
        <f>SUM(C397:C411)</f>
        <v>426.67</v>
      </c>
      <c r="D412" s="35">
        <f>SUM(D397:D411)</f>
        <v>82.88899999999998</v>
      </c>
      <c r="E412" s="55">
        <f>D412/C412</f>
        <v>0.1942695760189373</v>
      </c>
    </row>
    <row r="413" spans="2:5" ht="15" customHeight="1">
      <c r="B413" s="135" t="s">
        <v>87</v>
      </c>
      <c r="C413" s="138"/>
      <c r="D413" s="138"/>
      <c r="E413" s="139"/>
    </row>
    <row r="414" spans="2:5" ht="15">
      <c r="B414" s="29" t="s">
        <v>86</v>
      </c>
      <c r="C414" s="53">
        <v>12.548</v>
      </c>
      <c r="D414" s="53">
        <v>0</v>
      </c>
      <c r="E414" s="54">
        <f>D414/C414</f>
        <v>0</v>
      </c>
    </row>
    <row r="415" spans="2:5" ht="15">
      <c r="B415" s="29" t="s">
        <v>22</v>
      </c>
      <c r="C415" s="53">
        <v>97.016</v>
      </c>
      <c r="D415" s="53">
        <v>0</v>
      </c>
      <c r="E415" s="54">
        <f aca="true" t="shared" si="28" ref="E415:E423">D415/C415</f>
        <v>0</v>
      </c>
    </row>
    <row r="416" spans="2:5" ht="15">
      <c r="B416" s="29" t="s">
        <v>38</v>
      </c>
      <c r="C416" s="53">
        <v>4.172</v>
      </c>
      <c r="D416" s="53">
        <v>0</v>
      </c>
      <c r="E416" s="54">
        <f t="shared" si="28"/>
        <v>0</v>
      </c>
    </row>
    <row r="417" spans="2:5" ht="15">
      <c r="B417" s="29" t="s">
        <v>74</v>
      </c>
      <c r="C417" s="53">
        <v>1.759</v>
      </c>
      <c r="D417" s="53">
        <v>0</v>
      </c>
      <c r="E417" s="54">
        <f t="shared" si="28"/>
        <v>0</v>
      </c>
    </row>
    <row r="418" spans="2:5" ht="15">
      <c r="B418" s="29" t="s">
        <v>16</v>
      </c>
      <c r="C418" s="53">
        <v>2.255</v>
      </c>
      <c r="D418" s="53">
        <v>0</v>
      </c>
      <c r="E418" s="54">
        <f t="shared" si="28"/>
        <v>0</v>
      </c>
    </row>
    <row r="419" spans="2:5" ht="24.75">
      <c r="B419" s="29" t="s">
        <v>75</v>
      </c>
      <c r="C419" s="53">
        <v>13.459</v>
      </c>
      <c r="D419" s="53">
        <v>0</v>
      </c>
      <c r="E419" s="54">
        <f t="shared" si="28"/>
        <v>0</v>
      </c>
    </row>
    <row r="420" spans="2:5" ht="15">
      <c r="B420" s="29" t="s">
        <v>48</v>
      </c>
      <c r="C420" s="53">
        <v>142.896</v>
      </c>
      <c r="D420" s="53">
        <v>0</v>
      </c>
      <c r="E420" s="54">
        <f t="shared" si="28"/>
        <v>0</v>
      </c>
    </row>
    <row r="421" spans="2:5" ht="15">
      <c r="B421" s="29" t="s">
        <v>49</v>
      </c>
      <c r="C421" s="2">
        <v>11.394</v>
      </c>
      <c r="D421" s="53">
        <v>0</v>
      </c>
      <c r="E421" s="54">
        <f t="shared" si="28"/>
        <v>0</v>
      </c>
    </row>
    <row r="422" spans="2:5" ht="24.75">
      <c r="B422" s="29" t="s">
        <v>20</v>
      </c>
      <c r="C422" s="2">
        <v>47.325</v>
      </c>
      <c r="D422" s="53">
        <v>0</v>
      </c>
      <c r="E422" s="54">
        <f t="shared" si="28"/>
        <v>0</v>
      </c>
    </row>
    <row r="423" spans="2:5" ht="15">
      <c r="B423" s="29" t="s">
        <v>78</v>
      </c>
      <c r="C423" s="2">
        <v>13.483</v>
      </c>
      <c r="D423" s="53">
        <v>0</v>
      </c>
      <c r="E423" s="54">
        <f t="shared" si="28"/>
        <v>0</v>
      </c>
    </row>
    <row r="424" spans="2:5" ht="15">
      <c r="B424" s="64" t="s">
        <v>36</v>
      </c>
      <c r="C424" s="2">
        <v>10.104</v>
      </c>
      <c r="D424" s="53">
        <v>0</v>
      </c>
      <c r="E424" s="54">
        <f>D424/C424</f>
        <v>0</v>
      </c>
    </row>
    <row r="425" spans="2:5" ht="15">
      <c r="B425" s="56" t="s">
        <v>58</v>
      </c>
      <c r="C425" s="35">
        <f>SUM(C414:C424)</f>
        <v>356.411</v>
      </c>
      <c r="D425" s="35">
        <f>SUM(D414:D424)</f>
        <v>0</v>
      </c>
      <c r="E425" s="55">
        <f>D425/C425</f>
        <v>0</v>
      </c>
    </row>
    <row r="426" spans="2:5" ht="15" customHeight="1">
      <c r="B426" s="135" t="s">
        <v>88</v>
      </c>
      <c r="C426" s="138"/>
      <c r="D426" s="138"/>
      <c r="E426" s="139"/>
    </row>
    <row r="427" spans="2:5" ht="15">
      <c r="B427" s="29" t="s">
        <v>86</v>
      </c>
      <c r="C427" s="2">
        <v>1.215</v>
      </c>
      <c r="D427" s="2">
        <v>0</v>
      </c>
      <c r="E427" s="54">
        <f>D427/C427</f>
        <v>0</v>
      </c>
    </row>
    <row r="428" spans="2:5" ht="15">
      <c r="B428" s="29" t="s">
        <v>22</v>
      </c>
      <c r="C428" s="2">
        <v>9.383</v>
      </c>
      <c r="D428" s="2">
        <v>0</v>
      </c>
      <c r="E428" s="54">
        <f aca="true" t="shared" si="29" ref="E428:E433">D428/C428</f>
        <v>0</v>
      </c>
    </row>
    <row r="429" spans="2:5" ht="24.75">
      <c r="B429" s="29" t="s">
        <v>75</v>
      </c>
      <c r="C429" s="2">
        <v>1.304</v>
      </c>
      <c r="D429" s="2">
        <v>0</v>
      </c>
      <c r="E429" s="54">
        <f t="shared" si="29"/>
        <v>0</v>
      </c>
    </row>
    <row r="430" spans="2:5" ht="15">
      <c r="B430" s="29" t="s">
        <v>48</v>
      </c>
      <c r="C430" s="2">
        <v>13.833</v>
      </c>
      <c r="D430" s="2">
        <v>0</v>
      </c>
      <c r="E430" s="54">
        <f t="shared" si="29"/>
        <v>0</v>
      </c>
    </row>
    <row r="431" spans="2:5" ht="15">
      <c r="B431" s="29" t="s">
        <v>49</v>
      </c>
      <c r="C431" s="2">
        <v>1.103</v>
      </c>
      <c r="D431" s="2">
        <v>0</v>
      </c>
      <c r="E431" s="54">
        <f t="shared" si="29"/>
        <v>0</v>
      </c>
    </row>
    <row r="432" spans="2:5" ht="24.75">
      <c r="B432" s="29" t="s">
        <v>20</v>
      </c>
      <c r="C432" s="2">
        <v>4.546</v>
      </c>
      <c r="D432" s="2">
        <v>0</v>
      </c>
      <c r="E432" s="54">
        <f t="shared" si="29"/>
        <v>0</v>
      </c>
    </row>
    <row r="433" spans="2:5" ht="15">
      <c r="B433" s="29" t="s">
        <v>78</v>
      </c>
      <c r="C433" s="2">
        <v>1.296</v>
      </c>
      <c r="D433" s="2">
        <v>0</v>
      </c>
      <c r="E433" s="54">
        <f t="shared" si="29"/>
        <v>0</v>
      </c>
    </row>
    <row r="434" spans="2:5" ht="15">
      <c r="B434" s="29" t="s">
        <v>36</v>
      </c>
      <c r="C434" s="2">
        <v>0.981</v>
      </c>
      <c r="D434" s="2">
        <v>0</v>
      </c>
      <c r="E434" s="54">
        <f>D434/C434</f>
        <v>0</v>
      </c>
    </row>
    <row r="435" spans="2:5" ht="15">
      <c r="B435" s="29" t="s">
        <v>131</v>
      </c>
      <c r="C435" s="2">
        <v>0.792</v>
      </c>
      <c r="D435" s="2">
        <v>0</v>
      </c>
      <c r="E435" s="54">
        <f>D435/C435</f>
        <v>0</v>
      </c>
    </row>
    <row r="436" spans="2:5" ht="15">
      <c r="B436" s="51" t="s">
        <v>58</v>
      </c>
      <c r="C436" s="35">
        <f>SUM(C427:C435)</f>
        <v>34.453</v>
      </c>
      <c r="D436" s="35">
        <f>SUM(D427:D435)</f>
        <v>0</v>
      </c>
      <c r="E436" s="55">
        <f>D436/C436</f>
        <v>0</v>
      </c>
    </row>
    <row r="437" spans="2:5" ht="36">
      <c r="B437" s="57" t="s">
        <v>89</v>
      </c>
      <c r="C437" s="35">
        <f>C436+C425+C412+C395+C372+C354+C343+C330+C313</f>
        <v>4195.044000000001</v>
      </c>
      <c r="D437" s="35">
        <f>D436+D425+D412+D395+D372+D354+D343+D330+D313</f>
        <v>818.8591999999999</v>
      </c>
      <c r="E437" s="58">
        <f>D437/C437</f>
        <v>0.19519680842441695</v>
      </c>
    </row>
    <row r="438" spans="2:5" ht="15">
      <c r="B438" s="121" t="s">
        <v>54</v>
      </c>
      <c r="C438" s="122"/>
      <c r="D438" s="122"/>
      <c r="E438" s="123"/>
    </row>
    <row r="439" spans="2:5" ht="24.75">
      <c r="B439" s="28" t="s">
        <v>107</v>
      </c>
      <c r="C439" s="2">
        <v>0.29</v>
      </c>
      <c r="D439" s="2">
        <v>0</v>
      </c>
      <c r="E439" s="11">
        <f>D439/C439</f>
        <v>0</v>
      </c>
    </row>
    <row r="440" spans="2:5" ht="36.75">
      <c r="B440" s="28" t="s">
        <v>108</v>
      </c>
      <c r="C440" s="2">
        <v>9.39</v>
      </c>
      <c r="D440" s="2">
        <v>0.34299999999999997</v>
      </c>
      <c r="E440" s="11">
        <f aca="true" t="shared" si="30" ref="E440:E448">D440/C440</f>
        <v>0.036528221512247064</v>
      </c>
    </row>
    <row r="441" spans="2:5" ht="15">
      <c r="B441" s="24" t="s">
        <v>46</v>
      </c>
      <c r="C441" s="25">
        <v>7.85</v>
      </c>
      <c r="D441" s="2">
        <v>0</v>
      </c>
      <c r="E441" s="11">
        <f t="shared" si="30"/>
        <v>0</v>
      </c>
    </row>
    <row r="442" spans="2:5" ht="15">
      <c r="B442" s="24" t="s">
        <v>35</v>
      </c>
      <c r="C442" s="25">
        <v>2.35</v>
      </c>
      <c r="D442" s="2">
        <v>0</v>
      </c>
      <c r="E442" s="11">
        <f t="shared" si="30"/>
        <v>0</v>
      </c>
    </row>
    <row r="443" spans="2:5" ht="15">
      <c r="B443" s="24" t="s">
        <v>19</v>
      </c>
      <c r="C443" s="25">
        <v>4.01</v>
      </c>
      <c r="D443" s="2">
        <v>0.48700000000000004</v>
      </c>
      <c r="E443" s="11">
        <f t="shared" si="30"/>
        <v>0.12144638403990027</v>
      </c>
    </row>
    <row r="444" spans="2:5" ht="15">
      <c r="B444" s="24" t="s">
        <v>20</v>
      </c>
      <c r="C444" s="25">
        <v>34.27</v>
      </c>
      <c r="D444" s="2">
        <v>0.306</v>
      </c>
      <c r="E444" s="11">
        <f t="shared" si="30"/>
        <v>0.0089290925007295</v>
      </c>
    </row>
    <row r="445" spans="2:5" ht="15">
      <c r="B445" s="24" t="s">
        <v>36</v>
      </c>
      <c r="C445" s="25">
        <v>35.42</v>
      </c>
      <c r="D445" s="2">
        <v>0.11</v>
      </c>
      <c r="E445" s="11">
        <f t="shared" si="30"/>
        <v>0.003105590062111801</v>
      </c>
    </row>
    <row r="446" spans="2:5" ht="15">
      <c r="B446" s="24" t="s">
        <v>22</v>
      </c>
      <c r="C446" s="25">
        <v>20.8</v>
      </c>
      <c r="D446" s="2">
        <v>0.5</v>
      </c>
      <c r="E446" s="11">
        <f t="shared" si="30"/>
        <v>0.024038461538461536</v>
      </c>
    </row>
    <row r="447" spans="2:5" ht="15">
      <c r="B447" s="24" t="s">
        <v>16</v>
      </c>
      <c r="C447" s="25">
        <v>3.3</v>
      </c>
      <c r="D447" s="2">
        <v>0.1</v>
      </c>
      <c r="E447" s="11">
        <f t="shared" si="30"/>
        <v>0.030303030303030307</v>
      </c>
    </row>
    <row r="448" spans="2:5" ht="15">
      <c r="B448" s="24" t="s">
        <v>40</v>
      </c>
      <c r="C448" s="25">
        <v>19.7</v>
      </c>
      <c r="D448" s="2">
        <v>0.15</v>
      </c>
      <c r="E448" s="11">
        <f t="shared" si="30"/>
        <v>0.007614213197969543</v>
      </c>
    </row>
    <row r="449" spans="2:5" ht="15">
      <c r="B449" s="51" t="s">
        <v>58</v>
      </c>
      <c r="C449" s="35">
        <f>SUM(C439:C448)</f>
        <v>137.38</v>
      </c>
      <c r="D449" s="35">
        <f>SUM(D439:D448)</f>
        <v>1.9960000000000002</v>
      </c>
      <c r="E449" s="36">
        <f>D449/C449</f>
        <v>0.01452904352889795</v>
      </c>
    </row>
    <row r="450" spans="2:5" ht="15">
      <c r="B450" s="126" t="s">
        <v>55</v>
      </c>
      <c r="C450" s="126"/>
      <c r="D450" s="126"/>
      <c r="E450" s="126"/>
    </row>
    <row r="451" spans="2:5" ht="15">
      <c r="B451" s="30" t="s">
        <v>35</v>
      </c>
      <c r="C451" s="2">
        <v>0.32</v>
      </c>
      <c r="D451" s="2">
        <v>0</v>
      </c>
      <c r="E451" s="11">
        <f aca="true" t="shared" si="31" ref="E451:E457">D451/C451</f>
        <v>0</v>
      </c>
    </row>
    <row r="452" spans="2:5" ht="15">
      <c r="B452" s="30" t="s">
        <v>19</v>
      </c>
      <c r="C452" s="2">
        <v>0.2</v>
      </c>
      <c r="D452" s="2">
        <v>0</v>
      </c>
      <c r="E452" s="11">
        <f t="shared" si="31"/>
        <v>0</v>
      </c>
    </row>
    <row r="453" spans="2:5" ht="15">
      <c r="B453" s="30" t="s">
        <v>20</v>
      </c>
      <c r="C453" s="2">
        <v>3.84</v>
      </c>
      <c r="D453" s="2">
        <v>0</v>
      </c>
      <c r="E453" s="11">
        <f t="shared" si="31"/>
        <v>0</v>
      </c>
    </row>
    <row r="454" spans="2:5" ht="15">
      <c r="B454" s="30" t="s">
        <v>36</v>
      </c>
      <c r="C454" s="2">
        <v>5.84</v>
      </c>
      <c r="D454" s="2">
        <v>0</v>
      </c>
      <c r="E454" s="11">
        <f t="shared" si="31"/>
        <v>0</v>
      </c>
    </row>
    <row r="455" spans="2:5" ht="15">
      <c r="B455" s="30" t="s">
        <v>22</v>
      </c>
      <c r="C455" s="2">
        <v>1.9</v>
      </c>
      <c r="D455" s="2">
        <v>0</v>
      </c>
      <c r="E455" s="11">
        <f t="shared" si="31"/>
        <v>0</v>
      </c>
    </row>
    <row r="456" spans="2:5" ht="15">
      <c r="B456" s="30" t="s">
        <v>16</v>
      </c>
      <c r="C456" s="2">
        <v>1.8</v>
      </c>
      <c r="D456" s="2">
        <v>0</v>
      </c>
      <c r="E456" s="11">
        <f t="shared" si="31"/>
        <v>0</v>
      </c>
    </row>
    <row r="457" spans="2:5" ht="15">
      <c r="B457" s="49" t="s">
        <v>58</v>
      </c>
      <c r="C457" s="35">
        <f>SUM(C451:C456)</f>
        <v>13.9</v>
      </c>
      <c r="D457" s="35">
        <f>SUM(D451:D456)</f>
        <v>0</v>
      </c>
      <c r="E457" s="36">
        <f t="shared" si="31"/>
        <v>0</v>
      </c>
    </row>
    <row r="458" spans="2:5" ht="15">
      <c r="B458" s="121" t="s">
        <v>56</v>
      </c>
      <c r="C458" s="142"/>
      <c r="D458" s="142"/>
      <c r="E458" s="143"/>
    </row>
    <row r="459" spans="2:5" ht="24">
      <c r="B459" s="17" t="s">
        <v>107</v>
      </c>
      <c r="C459" s="2">
        <v>0.4</v>
      </c>
      <c r="D459" s="2">
        <v>0</v>
      </c>
      <c r="E459" s="11">
        <f>D459/C459</f>
        <v>0</v>
      </c>
    </row>
    <row r="460" spans="2:5" ht="36">
      <c r="B460" s="17" t="s">
        <v>108</v>
      </c>
      <c r="C460" s="2">
        <v>6.46</v>
      </c>
      <c r="D460" s="2">
        <v>0.661</v>
      </c>
      <c r="E460" s="11">
        <f>D460/C460</f>
        <v>0.10232198142414861</v>
      </c>
    </row>
    <row r="461" spans="2:5" ht="15">
      <c r="B461" s="17" t="s">
        <v>46</v>
      </c>
      <c r="C461" s="2">
        <v>14.5</v>
      </c>
      <c r="D461" s="2">
        <v>0</v>
      </c>
      <c r="E461" s="11">
        <f aca="true" t="shared" si="32" ref="E461:E472">D461/C461</f>
        <v>0</v>
      </c>
    </row>
    <row r="462" spans="2:5" ht="60">
      <c r="B462" s="17" t="s">
        <v>57</v>
      </c>
      <c r="C462" s="2">
        <v>39.5</v>
      </c>
      <c r="D462" s="2">
        <v>3.1439999999999997</v>
      </c>
      <c r="E462" s="11">
        <f t="shared" si="32"/>
        <v>0.07959493670886075</v>
      </c>
    </row>
    <row r="463" spans="2:5" ht="15">
      <c r="B463" s="17" t="s">
        <v>35</v>
      </c>
      <c r="C463" s="2">
        <v>1.3</v>
      </c>
      <c r="D463" s="2">
        <v>0</v>
      </c>
      <c r="E463" s="11">
        <f t="shared" si="32"/>
        <v>0</v>
      </c>
    </row>
    <row r="464" spans="2:5" ht="15">
      <c r="B464" s="17" t="s">
        <v>19</v>
      </c>
      <c r="C464" s="2">
        <v>10.37</v>
      </c>
      <c r="D464" s="2">
        <v>0.47</v>
      </c>
      <c r="E464" s="11">
        <f t="shared" si="32"/>
        <v>0.04532304725168756</v>
      </c>
    </row>
    <row r="465" spans="2:5" ht="24">
      <c r="B465" s="17" t="s">
        <v>20</v>
      </c>
      <c r="C465" s="2">
        <v>40.34</v>
      </c>
      <c r="D465" s="2">
        <v>0.011</v>
      </c>
      <c r="E465" s="11">
        <f t="shared" si="32"/>
        <v>0.0002726822012890431</v>
      </c>
    </row>
    <row r="466" spans="2:5" ht="15">
      <c r="B466" s="17" t="s">
        <v>36</v>
      </c>
      <c r="C466" s="2">
        <v>46.1</v>
      </c>
      <c r="D466" s="2">
        <v>0.025</v>
      </c>
      <c r="E466" s="11">
        <f t="shared" si="32"/>
        <v>0.0005422993492407809</v>
      </c>
    </row>
    <row r="467" spans="2:5" ht="15">
      <c r="B467" s="17" t="s">
        <v>22</v>
      </c>
      <c r="C467" s="2">
        <v>29.9</v>
      </c>
      <c r="D467" s="2">
        <v>0</v>
      </c>
      <c r="E467" s="11">
        <f>D467/C467</f>
        <v>0</v>
      </c>
    </row>
    <row r="468" spans="2:5" ht="15">
      <c r="B468" s="30" t="s">
        <v>16</v>
      </c>
      <c r="C468" s="2">
        <v>1.5</v>
      </c>
      <c r="D468" s="2">
        <v>0</v>
      </c>
      <c r="E468" s="11">
        <f>D468/C468</f>
        <v>0</v>
      </c>
    </row>
    <row r="469" spans="2:5" ht="15">
      <c r="B469" s="30" t="s">
        <v>40</v>
      </c>
      <c r="C469" s="2">
        <v>5</v>
      </c>
      <c r="D469" s="2">
        <v>0</v>
      </c>
      <c r="E469" s="11">
        <f>D469/C469</f>
        <v>0</v>
      </c>
    </row>
    <row r="470" spans="2:5" ht="15">
      <c r="B470" s="30" t="s">
        <v>37</v>
      </c>
      <c r="C470" s="2">
        <v>0.9</v>
      </c>
      <c r="D470" s="2">
        <v>0</v>
      </c>
      <c r="E470" s="11">
        <f>D470/C470</f>
        <v>0</v>
      </c>
    </row>
    <row r="471" spans="2:5" ht="15">
      <c r="B471" s="40" t="s">
        <v>58</v>
      </c>
      <c r="C471" s="35">
        <f>SUM(C459:C470)</f>
        <v>196.27</v>
      </c>
      <c r="D471" s="35">
        <f>SUM(D459:D470)</f>
        <v>4.311</v>
      </c>
      <c r="E471" s="36">
        <f>D471/C471</f>
        <v>0.021964640546186374</v>
      </c>
    </row>
    <row r="472" spans="2:5" ht="36">
      <c r="B472" s="52" t="s">
        <v>63</v>
      </c>
      <c r="C472" s="35">
        <f>C471+C457+C449</f>
        <v>347.55</v>
      </c>
      <c r="D472" s="35">
        <f>D471+D457+D449</f>
        <v>6.307</v>
      </c>
      <c r="E472" s="36">
        <f t="shared" si="32"/>
        <v>0.01814702920443102</v>
      </c>
    </row>
  </sheetData>
  <sheetProtection/>
  <mergeCells count="40">
    <mergeCell ref="B426:E426"/>
    <mergeCell ref="B438:E438"/>
    <mergeCell ref="B450:E450"/>
    <mergeCell ref="B458:E458"/>
    <mergeCell ref="B331:E331"/>
    <mergeCell ref="B344:E344"/>
    <mergeCell ref="B355:E355"/>
    <mergeCell ref="B373:E373"/>
    <mergeCell ref="B396:E396"/>
    <mergeCell ref="B413:E413"/>
    <mergeCell ref="B278:E278"/>
    <mergeCell ref="B287:E287"/>
    <mergeCell ref="B297:E297"/>
    <mergeCell ref="B299:E299"/>
    <mergeCell ref="B302:E302"/>
    <mergeCell ref="B314:E314"/>
    <mergeCell ref="B214:E214"/>
    <mergeCell ref="B225:E225"/>
    <mergeCell ref="B236:E236"/>
    <mergeCell ref="B249:E249"/>
    <mergeCell ref="B259:E259"/>
    <mergeCell ref="B269:E269"/>
    <mergeCell ref="B158:E158"/>
    <mergeCell ref="B173:E173"/>
    <mergeCell ref="B185:E185"/>
    <mergeCell ref="B188:E188"/>
    <mergeCell ref="B193:E193"/>
    <mergeCell ref="B204:E204"/>
    <mergeCell ref="B91:E91"/>
    <mergeCell ref="B107:E107"/>
    <mergeCell ref="B117:E117"/>
    <mergeCell ref="B128:E128"/>
    <mergeCell ref="B133:E133"/>
    <mergeCell ref="B142:E142"/>
    <mergeCell ref="A1:F1"/>
    <mergeCell ref="B3:E3"/>
    <mergeCell ref="B23:E23"/>
    <mergeCell ref="B40:E40"/>
    <mergeCell ref="B59:E59"/>
    <mergeCell ref="B76:E76"/>
  </mergeCells>
  <printOptions/>
  <pageMargins left="0.7" right="0.7" top="0.75" bottom="0.75" header="0.3" footer="0.3"/>
  <pageSetup orientation="portrait" paperSize="9" scale="98" r:id="rId1"/>
  <rowBreaks count="2" manualBreakCount="2">
    <brk id="75" max="5" man="1"/>
    <brk id="116" max="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130" zoomScaleNormal="130" zoomScalePageLayoutView="0" workbookViewId="0" topLeftCell="A1">
      <selection activeCell="K2" sqref="K2"/>
    </sheetView>
  </sheetViews>
  <sheetFormatPr defaultColWidth="9.140625" defaultRowHeight="15"/>
  <cols>
    <col min="1" max="1" width="12.28125" style="3" customWidth="1"/>
    <col min="2" max="2" width="11.00390625" style="3" customWidth="1"/>
    <col min="3" max="3" width="8.57421875" style="3" customWidth="1"/>
    <col min="4" max="4" width="11.00390625" style="3" customWidth="1"/>
    <col min="5" max="5" width="5.8515625" style="3" customWidth="1"/>
    <col min="6" max="6" width="17.57421875" style="3" customWidth="1"/>
    <col min="7" max="7" width="11.00390625" style="3" customWidth="1"/>
    <col min="8" max="8" width="11.140625" style="3" customWidth="1"/>
    <col min="9" max="9" width="10.7109375" style="3" customWidth="1"/>
    <col min="10" max="16384" width="9.140625" style="3" customWidth="1"/>
  </cols>
  <sheetData>
    <row r="1" spans="1:9" ht="39.75" customHeight="1">
      <c r="A1" s="115" t="s">
        <v>163</v>
      </c>
      <c r="B1" s="115"/>
      <c r="C1" s="115"/>
      <c r="D1" s="115"/>
      <c r="E1" s="115"/>
      <c r="F1" s="115"/>
      <c r="G1" s="115"/>
      <c r="H1" s="115"/>
      <c r="I1" s="116"/>
    </row>
    <row r="2" spans="1:9" ht="108.75" customHeight="1">
      <c r="A2" s="113" t="s">
        <v>137</v>
      </c>
      <c r="B2" s="113" t="s">
        <v>138</v>
      </c>
      <c r="C2" s="113" t="s">
        <v>67</v>
      </c>
      <c r="D2" s="113" t="s">
        <v>0</v>
      </c>
      <c r="E2" s="4"/>
      <c r="F2" s="50" t="s">
        <v>137</v>
      </c>
      <c r="G2" s="50" t="s">
        <v>138</v>
      </c>
      <c r="H2" s="50" t="s">
        <v>67</v>
      </c>
      <c r="I2" s="50" t="s">
        <v>0</v>
      </c>
    </row>
    <row r="3" spans="1:9" ht="25.5" customHeight="1">
      <c r="A3" s="117" t="s">
        <v>1</v>
      </c>
      <c r="B3" s="117"/>
      <c r="C3" s="117"/>
      <c r="D3" s="118"/>
      <c r="E3" s="5"/>
      <c r="F3" s="119" t="s">
        <v>2</v>
      </c>
      <c r="G3" s="119"/>
      <c r="H3" s="119"/>
      <c r="I3" s="120"/>
    </row>
    <row r="4" spans="1:9" ht="20.25" customHeight="1">
      <c r="A4" s="69" t="s">
        <v>132</v>
      </c>
      <c r="B4" s="70">
        <v>24.4</v>
      </c>
      <c r="C4" s="106">
        <v>0</v>
      </c>
      <c r="D4" s="72">
        <f aca="true" t="shared" si="0" ref="D4:D14">C4/B4</f>
        <v>0</v>
      </c>
      <c r="E4" s="5"/>
      <c r="F4" s="17" t="s">
        <v>4</v>
      </c>
      <c r="G4" s="1">
        <v>2369.5</v>
      </c>
      <c r="H4" s="71">
        <v>262.581</v>
      </c>
      <c r="I4" s="94">
        <f aca="true" t="shared" si="1" ref="I4:I27">H4/G4</f>
        <v>0.11081705001055075</v>
      </c>
    </row>
    <row r="5" spans="1:9" ht="23.25" customHeight="1">
      <c r="A5" s="69" t="s">
        <v>3</v>
      </c>
      <c r="B5" s="74">
        <v>140</v>
      </c>
      <c r="C5" s="106">
        <v>0</v>
      </c>
      <c r="D5" s="75">
        <f t="shared" si="0"/>
        <v>0</v>
      </c>
      <c r="F5" s="41" t="s">
        <v>6</v>
      </c>
      <c r="G5" s="2">
        <v>43.6</v>
      </c>
      <c r="H5" s="71">
        <v>0</v>
      </c>
      <c r="I5" s="94">
        <f t="shared" si="1"/>
        <v>0</v>
      </c>
    </row>
    <row r="6" spans="1:9" ht="30" customHeight="1">
      <c r="A6" s="69" t="s">
        <v>5</v>
      </c>
      <c r="B6" s="76">
        <v>3273</v>
      </c>
      <c r="C6" s="65">
        <v>437.1</v>
      </c>
      <c r="D6" s="75">
        <f t="shared" si="0"/>
        <v>0.13354720439963338</v>
      </c>
      <c r="E6" s="6"/>
      <c r="F6" s="17" t="s">
        <v>8</v>
      </c>
      <c r="G6" s="1">
        <v>98</v>
      </c>
      <c r="H6" s="71">
        <v>1.328</v>
      </c>
      <c r="I6" s="94">
        <f t="shared" si="1"/>
        <v>0.013551020408163266</v>
      </c>
    </row>
    <row r="7" spans="1:9" ht="15">
      <c r="A7" s="69" t="s">
        <v>7</v>
      </c>
      <c r="B7" s="76">
        <v>3664</v>
      </c>
      <c r="C7" s="106">
        <v>115.2</v>
      </c>
      <c r="D7" s="75">
        <f>C7/B7</f>
        <v>0.0314410480349345</v>
      </c>
      <c r="E7" s="6"/>
      <c r="F7" s="41" t="s">
        <v>10</v>
      </c>
      <c r="G7" s="1">
        <v>1995</v>
      </c>
      <c r="H7" s="71">
        <v>161.735</v>
      </c>
      <c r="I7" s="94">
        <f t="shared" si="1"/>
        <v>0.0810701754385965</v>
      </c>
    </row>
    <row r="8" spans="1:9" ht="24">
      <c r="A8" s="69" t="s">
        <v>9</v>
      </c>
      <c r="B8" s="74">
        <v>7547.4</v>
      </c>
      <c r="C8" s="106">
        <v>5361.7</v>
      </c>
      <c r="D8" s="75">
        <f t="shared" si="0"/>
        <v>0.7104035826907279</v>
      </c>
      <c r="E8" s="6"/>
      <c r="F8" s="41" t="s">
        <v>11</v>
      </c>
      <c r="G8" s="1">
        <v>9.6</v>
      </c>
      <c r="H8" s="71">
        <v>0.114</v>
      </c>
      <c r="I8" s="94">
        <f t="shared" si="1"/>
        <v>0.011875</v>
      </c>
    </row>
    <row r="9" spans="1:11" ht="48.75" customHeight="1">
      <c r="A9" s="69" t="s">
        <v>147</v>
      </c>
      <c r="B9" s="74">
        <v>574.8</v>
      </c>
      <c r="C9" s="106">
        <v>1.4</v>
      </c>
      <c r="D9" s="75">
        <f t="shared" si="0"/>
        <v>0.0024356297842727907</v>
      </c>
      <c r="E9" s="6"/>
      <c r="F9" s="41" t="s">
        <v>13</v>
      </c>
      <c r="G9" s="1">
        <v>38.7</v>
      </c>
      <c r="H9" s="71">
        <v>1.307</v>
      </c>
      <c r="I9" s="94">
        <f t="shared" si="1"/>
        <v>0.033772609819121446</v>
      </c>
      <c r="K9" s="60"/>
    </row>
    <row r="10" spans="1:13" ht="24">
      <c r="A10" s="69" t="s">
        <v>12</v>
      </c>
      <c r="B10" s="74">
        <v>2.2</v>
      </c>
      <c r="C10" s="106">
        <v>0</v>
      </c>
      <c r="D10" s="75">
        <f t="shared" si="0"/>
        <v>0</v>
      </c>
      <c r="E10" s="6"/>
      <c r="F10" s="17" t="s">
        <v>64</v>
      </c>
      <c r="G10" s="1">
        <v>24.6</v>
      </c>
      <c r="H10" s="71">
        <v>0.81</v>
      </c>
      <c r="I10" s="94">
        <f t="shared" si="1"/>
        <v>0.032926829268292684</v>
      </c>
      <c r="M10" s="61"/>
    </row>
    <row r="11" spans="1:9" ht="25.5" customHeight="1">
      <c r="A11" s="69" t="s">
        <v>13</v>
      </c>
      <c r="B11" s="74">
        <v>149.39</v>
      </c>
      <c r="C11" s="106">
        <v>0</v>
      </c>
      <c r="D11" s="75">
        <f t="shared" si="0"/>
        <v>0</v>
      </c>
      <c r="E11" s="6"/>
      <c r="F11" s="17" t="s">
        <v>14</v>
      </c>
      <c r="G11" s="1">
        <v>239</v>
      </c>
      <c r="H11" s="71">
        <v>1.61</v>
      </c>
      <c r="I11" s="94">
        <f t="shared" si="1"/>
        <v>0.0067364016736401675</v>
      </c>
    </row>
    <row r="12" spans="1:9" ht="16.5" customHeight="1">
      <c r="A12" s="69" t="s">
        <v>29</v>
      </c>
      <c r="B12" s="74">
        <v>1048</v>
      </c>
      <c r="C12" s="106">
        <v>27.1</v>
      </c>
      <c r="D12" s="75">
        <f t="shared" si="0"/>
        <v>0.0258587786259542</v>
      </c>
      <c r="E12" s="6"/>
      <c r="F12" s="17" t="s">
        <v>101</v>
      </c>
      <c r="G12" s="1">
        <v>0.8</v>
      </c>
      <c r="H12" s="71">
        <v>0.088</v>
      </c>
      <c r="I12" s="94">
        <f t="shared" si="1"/>
        <v>0.10999999999999999</v>
      </c>
    </row>
    <row r="13" spans="1:9" ht="13.5" customHeight="1">
      <c r="A13" s="69" t="s">
        <v>15</v>
      </c>
      <c r="B13" s="74">
        <v>1000</v>
      </c>
      <c r="C13" s="106">
        <v>0</v>
      </c>
      <c r="D13" s="75">
        <f t="shared" si="0"/>
        <v>0</v>
      </c>
      <c r="E13" s="6"/>
      <c r="F13" s="17" t="s">
        <v>16</v>
      </c>
      <c r="G13" s="1">
        <v>1.47</v>
      </c>
      <c r="H13" s="71">
        <v>0</v>
      </c>
      <c r="I13" s="94">
        <f t="shared" si="1"/>
        <v>0</v>
      </c>
    </row>
    <row r="14" spans="1:9" ht="15">
      <c r="A14" s="69" t="s">
        <v>10</v>
      </c>
      <c r="B14" s="74">
        <v>545.43</v>
      </c>
      <c r="C14" s="106">
        <v>12.5</v>
      </c>
      <c r="D14" s="75">
        <f t="shared" si="0"/>
        <v>0.022917697963075006</v>
      </c>
      <c r="E14" s="6"/>
      <c r="F14" s="17" t="s">
        <v>17</v>
      </c>
      <c r="G14" s="1">
        <v>0.07</v>
      </c>
      <c r="H14" s="71">
        <v>0</v>
      </c>
      <c r="I14" s="94">
        <f t="shared" si="1"/>
        <v>0</v>
      </c>
    </row>
    <row r="15" spans="1:9" ht="35.25" customHeight="1">
      <c r="A15" s="69" t="s">
        <v>148</v>
      </c>
      <c r="B15" s="74">
        <v>9.65</v>
      </c>
      <c r="C15" s="106">
        <v>0.31</v>
      </c>
      <c r="D15" s="75">
        <f>C15/B15</f>
        <v>0.03212435233160622</v>
      </c>
      <c r="E15" s="6"/>
      <c r="F15" s="41" t="s">
        <v>34</v>
      </c>
      <c r="G15" s="2">
        <v>29.4</v>
      </c>
      <c r="H15" s="71">
        <v>0.592</v>
      </c>
      <c r="I15" s="94">
        <f t="shared" si="1"/>
        <v>0.020136054421768707</v>
      </c>
    </row>
    <row r="16" spans="1:9" ht="20.25" customHeight="1">
      <c r="A16" s="69" t="s">
        <v>18</v>
      </c>
      <c r="B16" s="74">
        <v>599.595</v>
      </c>
      <c r="C16" s="106">
        <v>0</v>
      </c>
      <c r="D16" s="66">
        <f aca="true" t="shared" si="2" ref="D16:D39">C16/B16</f>
        <v>0</v>
      </c>
      <c r="E16" s="6"/>
      <c r="F16" s="17" t="s">
        <v>19</v>
      </c>
      <c r="G16" s="2">
        <v>0.47</v>
      </c>
      <c r="H16" s="71">
        <v>0</v>
      </c>
      <c r="I16" s="94">
        <f t="shared" si="1"/>
        <v>0</v>
      </c>
    </row>
    <row r="17" spans="1:9" ht="15">
      <c r="A17" s="69" t="s">
        <v>14</v>
      </c>
      <c r="B17" s="74">
        <v>718.3</v>
      </c>
      <c r="C17" s="106">
        <v>0</v>
      </c>
      <c r="D17" s="66">
        <f t="shared" si="2"/>
        <v>0</v>
      </c>
      <c r="E17" s="6"/>
      <c r="F17" s="17" t="s">
        <v>40</v>
      </c>
      <c r="G17" s="2">
        <v>0.2</v>
      </c>
      <c r="H17" s="71">
        <v>0</v>
      </c>
      <c r="I17" s="94">
        <f t="shared" si="1"/>
        <v>0</v>
      </c>
    </row>
    <row r="18" spans="1:9" ht="15">
      <c r="A18" s="69" t="s">
        <v>21</v>
      </c>
      <c r="B18" s="74">
        <v>2229.5</v>
      </c>
      <c r="C18" s="106">
        <v>508.9</v>
      </c>
      <c r="D18" s="66">
        <f t="shared" si="2"/>
        <v>0.2282574568288854</v>
      </c>
      <c r="E18" s="6"/>
      <c r="F18" s="17" t="s">
        <v>20</v>
      </c>
      <c r="G18" s="2">
        <v>0.47</v>
      </c>
      <c r="H18" s="71">
        <v>0</v>
      </c>
      <c r="I18" s="94">
        <f t="shared" si="1"/>
        <v>0</v>
      </c>
    </row>
    <row r="19" spans="1:9" ht="15">
      <c r="A19" s="69" t="s">
        <v>23</v>
      </c>
      <c r="B19" s="74">
        <v>31932.93</v>
      </c>
      <c r="C19" s="106">
        <v>0</v>
      </c>
      <c r="D19" s="66">
        <f t="shared" si="2"/>
        <v>0</v>
      </c>
      <c r="E19" s="6"/>
      <c r="F19" s="17" t="s">
        <v>22</v>
      </c>
      <c r="G19" s="2">
        <v>0.27</v>
      </c>
      <c r="H19" s="71">
        <v>0</v>
      </c>
      <c r="I19" s="94">
        <f t="shared" si="1"/>
        <v>0</v>
      </c>
    </row>
    <row r="20" spans="1:9" ht="39.75" customHeight="1">
      <c r="A20" s="69" t="s">
        <v>6</v>
      </c>
      <c r="B20" s="77">
        <v>1684.4</v>
      </c>
      <c r="C20" s="106">
        <v>0.03</v>
      </c>
      <c r="D20" s="66">
        <f t="shared" si="2"/>
        <v>1.7810496319164092E-05</v>
      </c>
      <c r="E20" s="6"/>
      <c r="F20" s="17" t="s">
        <v>140</v>
      </c>
      <c r="G20" s="2">
        <v>0.97</v>
      </c>
      <c r="H20" s="71">
        <v>0</v>
      </c>
      <c r="I20" s="94">
        <f t="shared" si="1"/>
        <v>0</v>
      </c>
    </row>
    <row r="21" spans="1:9" ht="12" customHeight="1">
      <c r="A21" s="109" t="s">
        <v>101</v>
      </c>
      <c r="B21" s="74">
        <v>0.5</v>
      </c>
      <c r="C21" s="106">
        <v>0.51</v>
      </c>
      <c r="D21" s="66">
        <f t="shared" si="2"/>
        <v>1.02</v>
      </c>
      <c r="E21" s="6"/>
      <c r="F21" s="17" t="s">
        <v>141</v>
      </c>
      <c r="G21" s="2">
        <v>0.07</v>
      </c>
      <c r="H21" s="71">
        <v>0</v>
      </c>
      <c r="I21" s="94">
        <f t="shared" si="1"/>
        <v>0</v>
      </c>
    </row>
    <row r="22" spans="1:9" ht="15.75" customHeight="1">
      <c r="A22" s="69" t="s">
        <v>24</v>
      </c>
      <c r="B22" s="74">
        <v>3799.8</v>
      </c>
      <c r="C22" s="106">
        <v>0</v>
      </c>
      <c r="D22" s="66">
        <f t="shared" si="2"/>
        <v>0</v>
      </c>
      <c r="E22" s="6"/>
      <c r="F22" s="17" t="s">
        <v>142</v>
      </c>
      <c r="G22" s="2">
        <v>0.1</v>
      </c>
      <c r="H22" s="71">
        <v>0.005</v>
      </c>
      <c r="I22" s="94">
        <f t="shared" si="1"/>
        <v>0.049999999999999996</v>
      </c>
    </row>
    <row r="23" spans="1:9" ht="27" customHeight="1">
      <c r="A23" s="69" t="s">
        <v>66</v>
      </c>
      <c r="B23" s="74">
        <v>19.5</v>
      </c>
      <c r="C23" s="106">
        <v>11.5</v>
      </c>
      <c r="D23" s="66">
        <f>C23/B23</f>
        <v>0.5897435897435898</v>
      </c>
      <c r="E23" s="6"/>
      <c r="F23" s="17" t="s">
        <v>26</v>
      </c>
      <c r="G23" s="2">
        <v>59199</v>
      </c>
      <c r="H23" s="71">
        <v>969.54</v>
      </c>
      <c r="I23" s="94">
        <f t="shared" si="1"/>
        <v>0.016377641514214766</v>
      </c>
    </row>
    <row r="24" spans="1:9" ht="23.25" customHeight="1">
      <c r="A24" s="69" t="s">
        <v>161</v>
      </c>
      <c r="B24" s="74">
        <v>15494.99</v>
      </c>
      <c r="C24" s="106">
        <v>10034</v>
      </c>
      <c r="D24" s="66">
        <f t="shared" si="2"/>
        <v>0.6475641481536936</v>
      </c>
      <c r="E24" s="6"/>
      <c r="F24" s="17" t="s">
        <v>27</v>
      </c>
      <c r="G24" s="2">
        <v>13699</v>
      </c>
      <c r="H24" s="71">
        <v>269.146</v>
      </c>
      <c r="I24" s="94">
        <f t="shared" si="1"/>
        <v>0.019647127527556756</v>
      </c>
    </row>
    <row r="25" spans="1:9" ht="23.25" customHeight="1">
      <c r="A25" s="69" t="s">
        <v>26</v>
      </c>
      <c r="B25" s="74">
        <v>17499</v>
      </c>
      <c r="C25" s="106">
        <v>3.1</v>
      </c>
      <c r="D25" s="66">
        <f t="shared" si="2"/>
        <v>0.00017715298017029546</v>
      </c>
      <c r="E25" s="6"/>
      <c r="F25" s="17" t="s">
        <v>102</v>
      </c>
      <c r="G25" s="2">
        <v>460</v>
      </c>
      <c r="H25" s="71">
        <v>10</v>
      </c>
      <c r="I25" s="94">
        <f t="shared" si="1"/>
        <v>0.021739130434782608</v>
      </c>
    </row>
    <row r="26" spans="1:9" ht="19.5" customHeight="1">
      <c r="A26" s="69" t="s">
        <v>27</v>
      </c>
      <c r="B26" s="74">
        <v>2499</v>
      </c>
      <c r="C26" s="106">
        <v>0</v>
      </c>
      <c r="D26" s="66">
        <f t="shared" si="2"/>
        <v>0</v>
      </c>
      <c r="E26" s="6"/>
      <c r="F26" s="95" t="s">
        <v>103</v>
      </c>
      <c r="G26" s="96">
        <f>SUM(G4:G24)</f>
        <v>77750.29000000001</v>
      </c>
      <c r="H26" s="90">
        <f>SUM(H4:H24)</f>
        <v>1668.856</v>
      </c>
      <c r="I26" s="94">
        <f t="shared" si="1"/>
        <v>0.021464305792299937</v>
      </c>
    </row>
    <row r="27" spans="1:9" ht="15">
      <c r="A27" s="69" t="s">
        <v>28</v>
      </c>
      <c r="B27" s="74">
        <v>1999.5</v>
      </c>
      <c r="C27" s="106">
        <v>0</v>
      </c>
      <c r="D27" s="66">
        <f t="shared" si="2"/>
        <v>0</v>
      </c>
      <c r="E27" s="6"/>
      <c r="F27" s="95" t="s">
        <v>104</v>
      </c>
      <c r="G27" s="96">
        <f>G25</f>
        <v>460</v>
      </c>
      <c r="H27" s="96">
        <f>H25</f>
        <v>10</v>
      </c>
      <c r="I27" s="94">
        <f t="shared" si="1"/>
        <v>0.021739130434782608</v>
      </c>
    </row>
    <row r="28" spans="1:5" ht="24" customHeight="1">
      <c r="A28" s="78" t="s">
        <v>109</v>
      </c>
      <c r="B28" s="74">
        <v>4999.485</v>
      </c>
      <c r="C28" s="106">
        <v>150.1</v>
      </c>
      <c r="D28" s="66">
        <f t="shared" si="2"/>
        <v>0.030023092378514988</v>
      </c>
      <c r="E28" s="6"/>
    </row>
    <row r="29" spans="1:5" ht="16.5" customHeight="1">
      <c r="A29" s="78" t="s">
        <v>47</v>
      </c>
      <c r="B29" s="74">
        <v>0.5</v>
      </c>
      <c r="C29" s="106">
        <v>0.1</v>
      </c>
      <c r="D29" s="66">
        <f t="shared" si="2"/>
        <v>0.2</v>
      </c>
      <c r="E29" s="6"/>
    </row>
    <row r="30" spans="1:5" ht="19.5" customHeight="1">
      <c r="A30" s="78" t="s">
        <v>19</v>
      </c>
      <c r="B30" s="74">
        <v>4.95</v>
      </c>
      <c r="C30" s="106">
        <v>0.41</v>
      </c>
      <c r="D30" s="66">
        <f t="shared" si="2"/>
        <v>0.08282828282828282</v>
      </c>
      <c r="E30" s="6"/>
    </row>
    <row r="31" spans="1:5" ht="26.25" customHeight="1">
      <c r="A31" s="78" t="s">
        <v>20</v>
      </c>
      <c r="B31" s="74">
        <v>0.95</v>
      </c>
      <c r="C31" s="106">
        <v>0</v>
      </c>
      <c r="D31" s="66">
        <f t="shared" si="2"/>
        <v>0</v>
      </c>
      <c r="E31" s="6"/>
    </row>
    <row r="32" spans="1:5" ht="22.5" customHeight="1">
      <c r="A32" s="78" t="s">
        <v>22</v>
      </c>
      <c r="B32" s="74">
        <v>1</v>
      </c>
      <c r="C32" s="106">
        <v>0</v>
      </c>
      <c r="D32" s="66">
        <f t="shared" si="2"/>
        <v>0</v>
      </c>
      <c r="E32" s="6"/>
    </row>
    <row r="33" spans="1:5" ht="19.5" customHeight="1">
      <c r="A33" s="78" t="s">
        <v>149</v>
      </c>
      <c r="B33" s="74">
        <v>0.5</v>
      </c>
      <c r="C33" s="106">
        <v>0.1</v>
      </c>
      <c r="D33" s="66">
        <f t="shared" si="2"/>
        <v>0.2</v>
      </c>
      <c r="E33" s="6"/>
    </row>
    <row r="34" spans="1:5" ht="18.75" customHeight="1">
      <c r="A34" s="78" t="s">
        <v>46</v>
      </c>
      <c r="B34" s="74">
        <v>0.5</v>
      </c>
      <c r="C34" s="106">
        <v>0.06</v>
      </c>
      <c r="D34" s="66">
        <f t="shared" si="2"/>
        <v>0.12</v>
      </c>
      <c r="E34" s="6"/>
    </row>
    <row r="35" spans="1:5" ht="19.5" customHeight="1">
      <c r="A35" s="78" t="s">
        <v>36</v>
      </c>
      <c r="B35" s="74">
        <v>0.5</v>
      </c>
      <c r="C35" s="106">
        <v>0</v>
      </c>
      <c r="D35" s="66">
        <f t="shared" si="2"/>
        <v>0</v>
      </c>
      <c r="E35" s="6"/>
    </row>
    <row r="36" spans="1:5" ht="24" customHeight="1">
      <c r="A36" s="78" t="s">
        <v>69</v>
      </c>
      <c r="B36" s="74">
        <v>0.3</v>
      </c>
      <c r="C36" s="106">
        <v>0</v>
      </c>
      <c r="D36" s="66">
        <f t="shared" si="2"/>
        <v>0</v>
      </c>
      <c r="E36" s="6"/>
    </row>
    <row r="37" spans="1:5" ht="18.75" customHeight="1">
      <c r="A37" s="78" t="s">
        <v>16</v>
      </c>
      <c r="B37" s="74">
        <v>1.97</v>
      </c>
      <c r="C37" s="106">
        <v>0</v>
      </c>
      <c r="D37" s="66">
        <f t="shared" si="2"/>
        <v>0</v>
      </c>
      <c r="E37" s="6"/>
    </row>
    <row r="38" spans="1:5" ht="35.25" customHeight="1">
      <c r="A38" s="73" t="s">
        <v>110</v>
      </c>
      <c r="B38" s="73">
        <v>115</v>
      </c>
      <c r="C38" s="106">
        <v>0</v>
      </c>
      <c r="D38" s="66">
        <f t="shared" si="2"/>
        <v>0</v>
      </c>
      <c r="E38" s="6"/>
    </row>
    <row r="39" spans="1:5" ht="36">
      <c r="A39" s="73" t="s">
        <v>111</v>
      </c>
      <c r="B39" s="73">
        <v>465</v>
      </c>
      <c r="C39" s="106">
        <v>0</v>
      </c>
      <c r="D39" s="66">
        <f t="shared" si="2"/>
        <v>0</v>
      </c>
      <c r="E39" s="6"/>
    </row>
    <row r="40" spans="1:5" ht="15">
      <c r="A40" s="79" t="s">
        <v>134</v>
      </c>
      <c r="B40" s="67">
        <f>SUM(B4:B37)</f>
        <v>101465.94</v>
      </c>
      <c r="C40" s="67">
        <f>SUM(C4:C37)</f>
        <v>16664.119999999995</v>
      </c>
      <c r="D40" s="66">
        <f>C40/B40</f>
        <v>0.16423363347345912</v>
      </c>
      <c r="E40" s="6"/>
    </row>
    <row r="41" spans="1:4" ht="15">
      <c r="A41" s="79" t="s">
        <v>135</v>
      </c>
      <c r="B41" s="80">
        <f>B38+B39</f>
        <v>580</v>
      </c>
      <c r="C41" s="112">
        <f>C38+C39</f>
        <v>0</v>
      </c>
      <c r="D41" s="66">
        <f>C41/B41</f>
        <v>0</v>
      </c>
    </row>
    <row r="42" spans="1:4" ht="15.75">
      <c r="A42" s="108" t="s">
        <v>162</v>
      </c>
      <c r="B42" s="107"/>
      <c r="C42" s="107"/>
      <c r="D42" s="107"/>
    </row>
  </sheetData>
  <sheetProtection/>
  <mergeCells count="3">
    <mergeCell ref="A1:I1"/>
    <mergeCell ref="A3:D3"/>
    <mergeCell ref="F3:I3"/>
  </mergeCells>
  <printOptions/>
  <pageMargins left="0.25" right="0.25" top="0.75" bottom="0.75" header="0.3" footer="0.3"/>
  <pageSetup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72"/>
  <sheetViews>
    <sheetView zoomScalePageLayoutView="0" workbookViewId="0" topLeftCell="A1">
      <selection activeCell="B2" sqref="B2:E472"/>
    </sheetView>
  </sheetViews>
  <sheetFormatPr defaultColWidth="9.140625" defaultRowHeight="15"/>
  <cols>
    <col min="1" max="7" width="12.28125" style="0" customWidth="1"/>
  </cols>
  <sheetData>
    <row r="1" spans="1:7" ht="61.5" customHeight="1">
      <c r="A1" s="128" t="s">
        <v>163</v>
      </c>
      <c r="B1" s="128"/>
      <c r="C1" s="128"/>
      <c r="D1" s="128"/>
      <c r="E1" s="128"/>
      <c r="F1" s="128"/>
      <c r="G1" s="128"/>
    </row>
    <row r="2" spans="1:7" ht="36">
      <c r="A2" s="97"/>
      <c r="B2" s="8" t="s">
        <v>30</v>
      </c>
      <c r="C2" s="9" t="s">
        <v>31</v>
      </c>
      <c r="D2" s="8" t="s">
        <v>32</v>
      </c>
      <c r="E2" s="8" t="s">
        <v>33</v>
      </c>
      <c r="F2" s="97"/>
      <c r="G2" s="97"/>
    </row>
    <row r="3" spans="1:7" ht="15">
      <c r="A3" s="97"/>
      <c r="B3" s="126" t="s">
        <v>114</v>
      </c>
      <c r="C3" s="126"/>
      <c r="D3" s="126"/>
      <c r="E3" s="126"/>
      <c r="F3" s="97"/>
      <c r="G3" s="97"/>
    </row>
    <row r="4" spans="1:7" ht="15">
      <c r="A4" s="97"/>
      <c r="B4" s="12" t="s">
        <v>143</v>
      </c>
      <c r="C4" s="2">
        <v>10</v>
      </c>
      <c r="D4" s="2">
        <v>0.22</v>
      </c>
      <c r="E4" s="11">
        <f aca="true" t="shared" si="0" ref="E4:E22">D4/C4</f>
        <v>0.022</v>
      </c>
      <c r="F4" s="97"/>
      <c r="G4" s="97"/>
    </row>
    <row r="5" spans="1:7" ht="24">
      <c r="A5" s="97"/>
      <c r="B5" s="12" t="s">
        <v>68</v>
      </c>
      <c r="C5" s="2">
        <v>2.4</v>
      </c>
      <c r="D5" s="2">
        <v>0.069</v>
      </c>
      <c r="E5" s="11">
        <f t="shared" si="0"/>
        <v>0.028750000000000005</v>
      </c>
      <c r="F5" s="97"/>
      <c r="G5" s="97"/>
    </row>
    <row r="6" spans="1:7" ht="15">
      <c r="A6" s="97"/>
      <c r="B6" s="12" t="s">
        <v>35</v>
      </c>
      <c r="C6" s="2">
        <v>3.5</v>
      </c>
      <c r="D6" s="2">
        <v>0</v>
      </c>
      <c r="E6" s="11">
        <f t="shared" si="0"/>
        <v>0</v>
      </c>
      <c r="F6" s="97"/>
      <c r="G6" s="97"/>
    </row>
    <row r="7" spans="1:7" ht="15">
      <c r="A7" s="97"/>
      <c r="B7" s="12" t="s">
        <v>41</v>
      </c>
      <c r="C7" s="2">
        <v>9.85</v>
      </c>
      <c r="D7" s="2">
        <v>0.254</v>
      </c>
      <c r="E7" s="11">
        <f t="shared" si="0"/>
        <v>0.025786802030456853</v>
      </c>
      <c r="F7" s="97"/>
      <c r="G7" s="97"/>
    </row>
    <row r="8" spans="1:7" ht="15">
      <c r="A8" s="97"/>
      <c r="B8" s="12" t="s">
        <v>17</v>
      </c>
      <c r="C8" s="2">
        <v>3.3</v>
      </c>
      <c r="D8" s="2">
        <v>0</v>
      </c>
      <c r="E8" s="11">
        <f t="shared" si="0"/>
        <v>0</v>
      </c>
      <c r="F8" s="97"/>
      <c r="G8" s="97"/>
    </row>
    <row r="9" spans="1:7" ht="15">
      <c r="A9" s="97"/>
      <c r="B9" s="13" t="s">
        <v>22</v>
      </c>
      <c r="C9" s="2">
        <v>76.5</v>
      </c>
      <c r="D9" s="2">
        <v>0.522</v>
      </c>
      <c r="E9" s="11">
        <f t="shared" si="0"/>
        <v>0.006823529411764706</v>
      </c>
      <c r="F9" s="97"/>
      <c r="G9" s="97"/>
    </row>
    <row r="10" spans="1:7" ht="15">
      <c r="A10" s="97"/>
      <c r="B10" s="12" t="s">
        <v>38</v>
      </c>
      <c r="C10" s="2">
        <v>0.9</v>
      </c>
      <c r="D10" s="2">
        <v>0</v>
      </c>
      <c r="E10" s="11">
        <f t="shared" si="0"/>
        <v>0</v>
      </c>
      <c r="F10" s="97"/>
      <c r="G10" s="97"/>
    </row>
    <row r="11" spans="1:7" ht="24">
      <c r="A11" s="97"/>
      <c r="B11" s="12" t="s">
        <v>37</v>
      </c>
      <c r="C11" s="2">
        <v>116.4</v>
      </c>
      <c r="D11" s="71">
        <v>15.915</v>
      </c>
      <c r="E11" s="11">
        <f t="shared" si="0"/>
        <v>0.13672680412371133</v>
      </c>
      <c r="F11" s="97"/>
      <c r="G11" s="97"/>
    </row>
    <row r="12" spans="1:7" ht="15">
      <c r="A12" s="97"/>
      <c r="B12" s="13" t="s">
        <v>36</v>
      </c>
      <c r="C12" s="2">
        <v>7.65</v>
      </c>
      <c r="D12" s="71">
        <v>0.723</v>
      </c>
      <c r="E12" s="11">
        <f t="shared" si="0"/>
        <v>0.09450980392156862</v>
      </c>
      <c r="F12" s="97"/>
      <c r="G12" s="97"/>
    </row>
    <row r="13" spans="1:7" ht="24.75">
      <c r="A13" s="97"/>
      <c r="B13" s="13" t="s">
        <v>20</v>
      </c>
      <c r="C13" s="2">
        <v>38</v>
      </c>
      <c r="D13" s="2">
        <v>0.216</v>
      </c>
      <c r="E13" s="11">
        <f t="shared" si="0"/>
        <v>0.005684210526315789</v>
      </c>
      <c r="F13" s="97"/>
      <c r="G13" s="97"/>
    </row>
    <row r="14" spans="1:7" ht="24.75">
      <c r="A14" s="97"/>
      <c r="B14" s="13" t="s">
        <v>39</v>
      </c>
      <c r="C14" s="2">
        <v>8.4</v>
      </c>
      <c r="D14" s="2">
        <v>0.962</v>
      </c>
      <c r="E14" s="11">
        <f t="shared" si="0"/>
        <v>0.11452380952380951</v>
      </c>
      <c r="F14" s="97"/>
      <c r="G14" s="97"/>
    </row>
    <row r="15" spans="1:7" ht="24">
      <c r="A15" s="97"/>
      <c r="B15" s="12" t="s">
        <v>40</v>
      </c>
      <c r="C15" s="2">
        <v>7.8</v>
      </c>
      <c r="D15" s="2">
        <v>0.001</v>
      </c>
      <c r="E15" s="11">
        <f t="shared" si="0"/>
        <v>0.0001282051282051282</v>
      </c>
      <c r="F15" s="97"/>
      <c r="G15" s="97"/>
    </row>
    <row r="16" spans="1:7" ht="15">
      <c r="A16" s="97"/>
      <c r="B16" s="12" t="s">
        <v>19</v>
      </c>
      <c r="C16" s="2">
        <v>56</v>
      </c>
      <c r="D16" s="2">
        <v>1.911</v>
      </c>
      <c r="E16" s="11">
        <f t="shared" si="0"/>
        <v>0.034125</v>
      </c>
      <c r="F16" s="97"/>
      <c r="G16" s="97"/>
    </row>
    <row r="17" spans="1:7" ht="15">
      <c r="A17" s="97"/>
      <c r="B17" s="12" t="s">
        <v>16</v>
      </c>
      <c r="C17" s="2">
        <v>51.2</v>
      </c>
      <c r="D17" s="2">
        <v>0.94</v>
      </c>
      <c r="E17" s="11">
        <f t="shared" si="0"/>
        <v>0.018359374999999997</v>
      </c>
      <c r="F17" s="97"/>
      <c r="G17" s="97"/>
    </row>
    <row r="18" spans="1:7" ht="24">
      <c r="A18" s="97"/>
      <c r="B18" s="12" t="s">
        <v>4</v>
      </c>
      <c r="C18" s="2">
        <v>100</v>
      </c>
      <c r="D18" s="2">
        <v>39.342</v>
      </c>
      <c r="E18" s="11">
        <f t="shared" si="0"/>
        <v>0.39342</v>
      </c>
      <c r="F18" s="97"/>
      <c r="G18" s="97"/>
    </row>
    <row r="19" spans="1:7" ht="15">
      <c r="A19" s="97"/>
      <c r="B19" s="12" t="s">
        <v>10</v>
      </c>
      <c r="C19" s="2">
        <v>100</v>
      </c>
      <c r="D19" s="2">
        <v>0</v>
      </c>
      <c r="E19" s="11">
        <f t="shared" si="0"/>
        <v>0</v>
      </c>
      <c r="F19" s="97"/>
      <c r="G19" s="97"/>
    </row>
    <row r="20" spans="1:7" ht="36">
      <c r="A20" s="97"/>
      <c r="B20" s="12" t="s">
        <v>34</v>
      </c>
      <c r="C20" s="2">
        <v>1.7</v>
      </c>
      <c r="D20" s="2">
        <v>0</v>
      </c>
      <c r="E20" s="11">
        <f t="shared" si="0"/>
        <v>0</v>
      </c>
      <c r="F20" s="97"/>
      <c r="G20" s="97"/>
    </row>
    <row r="21" spans="1:7" ht="24">
      <c r="A21" s="97"/>
      <c r="B21" s="12" t="s">
        <v>11</v>
      </c>
      <c r="C21" s="2">
        <v>18.4</v>
      </c>
      <c r="D21" s="71">
        <v>0.352</v>
      </c>
      <c r="E21" s="11">
        <f t="shared" si="0"/>
        <v>0.019130434782608695</v>
      </c>
      <c r="F21" s="97"/>
      <c r="G21" s="97"/>
    </row>
    <row r="22" spans="1:7" ht="15">
      <c r="A22" s="97"/>
      <c r="B22" s="34" t="s">
        <v>58</v>
      </c>
      <c r="C22" s="35">
        <f>SUM(C4:C21)</f>
        <v>612</v>
      </c>
      <c r="D22" s="35">
        <f>SUM(D4:D21)</f>
        <v>61.427</v>
      </c>
      <c r="E22" s="36">
        <f t="shared" si="0"/>
        <v>0.10037091503267974</v>
      </c>
      <c r="F22" s="98"/>
      <c r="G22" s="99"/>
    </row>
    <row r="23" spans="1:7" ht="15">
      <c r="A23" s="97"/>
      <c r="B23" s="126" t="s">
        <v>42</v>
      </c>
      <c r="C23" s="126"/>
      <c r="D23" s="126"/>
      <c r="E23" s="126"/>
      <c r="F23" s="97"/>
      <c r="G23" s="97"/>
    </row>
    <row r="24" spans="1:7" ht="15">
      <c r="A24" s="97"/>
      <c r="B24" s="12" t="s">
        <v>65</v>
      </c>
      <c r="C24" s="2">
        <v>22.3</v>
      </c>
      <c r="D24" s="2">
        <v>0</v>
      </c>
      <c r="E24" s="11">
        <f aca="true" t="shared" si="1" ref="E24:E39">D24/C24</f>
        <v>0</v>
      </c>
      <c r="F24" s="97"/>
      <c r="G24" s="97"/>
    </row>
    <row r="25" spans="1:7" ht="15">
      <c r="A25" s="97"/>
      <c r="B25" s="12" t="s">
        <v>105</v>
      </c>
      <c r="C25" s="2">
        <v>0.1</v>
      </c>
      <c r="D25" s="2">
        <v>0</v>
      </c>
      <c r="E25" s="11">
        <f t="shared" si="1"/>
        <v>0</v>
      </c>
      <c r="F25" s="97"/>
      <c r="G25" s="97"/>
    </row>
    <row r="26" spans="1:7" ht="24">
      <c r="A26" s="97"/>
      <c r="B26" s="12" t="s">
        <v>68</v>
      </c>
      <c r="C26" s="2">
        <v>0.55</v>
      </c>
      <c r="D26" s="2">
        <v>0</v>
      </c>
      <c r="E26" s="11">
        <f t="shared" si="1"/>
        <v>0</v>
      </c>
      <c r="F26" s="99"/>
      <c r="G26" s="97"/>
    </row>
    <row r="27" spans="1:7" ht="15">
      <c r="A27" s="97"/>
      <c r="B27" s="62" t="s">
        <v>35</v>
      </c>
      <c r="C27" s="2">
        <v>2.65</v>
      </c>
      <c r="D27" s="2">
        <v>0</v>
      </c>
      <c r="E27" s="11">
        <f t="shared" si="1"/>
        <v>0</v>
      </c>
      <c r="F27" s="99"/>
      <c r="G27" s="97"/>
    </row>
    <row r="28" spans="1:7" ht="15">
      <c r="A28" s="97"/>
      <c r="B28" s="12" t="s">
        <v>17</v>
      </c>
      <c r="C28" s="2">
        <v>0.85</v>
      </c>
      <c r="D28" s="2">
        <v>0</v>
      </c>
      <c r="E28" s="11">
        <f t="shared" si="1"/>
        <v>0</v>
      </c>
      <c r="F28" s="97"/>
      <c r="G28" s="97"/>
    </row>
    <row r="29" spans="1:7" ht="15">
      <c r="A29" s="97"/>
      <c r="B29" s="13" t="s">
        <v>22</v>
      </c>
      <c r="C29" s="2">
        <v>18.7</v>
      </c>
      <c r="D29" s="2">
        <v>0</v>
      </c>
      <c r="E29" s="11">
        <f t="shared" si="1"/>
        <v>0</v>
      </c>
      <c r="F29" s="97"/>
      <c r="G29" s="97"/>
    </row>
    <row r="30" spans="1:7" ht="15">
      <c r="A30" s="97"/>
      <c r="B30" s="12" t="s">
        <v>38</v>
      </c>
      <c r="C30" s="2">
        <v>1.98</v>
      </c>
      <c r="D30" s="2">
        <v>0</v>
      </c>
      <c r="E30" s="11">
        <f t="shared" si="1"/>
        <v>0</v>
      </c>
      <c r="F30" s="97"/>
      <c r="G30" s="97"/>
    </row>
    <row r="31" spans="1:7" ht="15">
      <c r="A31" s="97"/>
      <c r="B31" s="13" t="s">
        <v>36</v>
      </c>
      <c r="C31" s="2">
        <v>2.65</v>
      </c>
      <c r="D31" s="2">
        <v>0</v>
      </c>
      <c r="E31" s="11">
        <f t="shared" si="1"/>
        <v>0</v>
      </c>
      <c r="F31" s="97"/>
      <c r="G31" s="97"/>
    </row>
    <row r="32" spans="1:7" ht="24.75">
      <c r="A32" s="97"/>
      <c r="B32" s="13" t="s">
        <v>20</v>
      </c>
      <c r="C32" s="2">
        <v>18.8</v>
      </c>
      <c r="D32" s="2">
        <v>0</v>
      </c>
      <c r="E32" s="11">
        <f t="shared" si="1"/>
        <v>0</v>
      </c>
      <c r="F32" s="97"/>
      <c r="G32" s="97"/>
    </row>
    <row r="33" spans="1:7" ht="24">
      <c r="A33" s="97"/>
      <c r="B33" s="12" t="s">
        <v>40</v>
      </c>
      <c r="C33" s="2">
        <v>3.9</v>
      </c>
      <c r="D33" s="2">
        <v>0</v>
      </c>
      <c r="E33" s="11">
        <f t="shared" si="1"/>
        <v>0</v>
      </c>
      <c r="F33" s="97"/>
      <c r="G33" s="97"/>
    </row>
    <row r="34" spans="1:7" ht="15">
      <c r="A34" s="97"/>
      <c r="B34" s="68" t="s">
        <v>19</v>
      </c>
      <c r="C34" s="2">
        <v>4.4</v>
      </c>
      <c r="D34" s="2">
        <v>0</v>
      </c>
      <c r="E34" s="11">
        <f t="shared" si="1"/>
        <v>0</v>
      </c>
      <c r="F34" s="99"/>
      <c r="G34" s="97"/>
    </row>
    <row r="35" spans="1:7" ht="24">
      <c r="A35" s="97"/>
      <c r="B35" s="12" t="s">
        <v>6</v>
      </c>
      <c r="C35" s="2">
        <v>5</v>
      </c>
      <c r="D35" s="2">
        <v>0</v>
      </c>
      <c r="E35" s="11">
        <f t="shared" si="1"/>
        <v>0</v>
      </c>
      <c r="F35" s="97"/>
      <c r="G35" s="97"/>
    </row>
    <row r="36" spans="1:7" ht="15">
      <c r="A36" s="97"/>
      <c r="B36" s="12" t="s">
        <v>10</v>
      </c>
      <c r="C36" s="2">
        <v>40</v>
      </c>
      <c r="D36" s="2">
        <v>0</v>
      </c>
      <c r="E36" s="11">
        <f t="shared" si="1"/>
        <v>0</v>
      </c>
      <c r="F36" s="97"/>
      <c r="G36" s="97"/>
    </row>
    <row r="37" spans="1:7" ht="36">
      <c r="A37" s="97"/>
      <c r="B37" s="12" t="s">
        <v>34</v>
      </c>
      <c r="C37" s="2">
        <v>0.95</v>
      </c>
      <c r="D37" s="2">
        <v>0</v>
      </c>
      <c r="E37" s="11">
        <f t="shared" si="1"/>
        <v>0</v>
      </c>
      <c r="F37" s="97"/>
      <c r="G37" s="97"/>
    </row>
    <row r="38" spans="1:7" ht="24">
      <c r="A38" s="97"/>
      <c r="B38" s="12" t="s">
        <v>11</v>
      </c>
      <c r="C38" s="2">
        <v>8.9</v>
      </c>
      <c r="D38" s="2">
        <v>0</v>
      </c>
      <c r="E38" s="11">
        <f t="shared" si="1"/>
        <v>0</v>
      </c>
      <c r="F38" s="97"/>
      <c r="G38" s="97"/>
    </row>
    <row r="39" spans="1:7" ht="15">
      <c r="A39" s="97"/>
      <c r="B39" s="37" t="s">
        <v>58</v>
      </c>
      <c r="C39" s="38">
        <f>SUM(C24:C38)</f>
        <v>131.73000000000002</v>
      </c>
      <c r="D39" s="38">
        <f>SUM(D24:D38)</f>
        <v>0</v>
      </c>
      <c r="E39" s="36">
        <f t="shared" si="1"/>
        <v>0</v>
      </c>
      <c r="F39" s="99"/>
      <c r="G39" s="97"/>
    </row>
    <row r="40" spans="1:7" ht="15">
      <c r="A40" s="97"/>
      <c r="B40" s="126" t="s">
        <v>43</v>
      </c>
      <c r="C40" s="126"/>
      <c r="D40" s="126"/>
      <c r="E40" s="126"/>
      <c r="F40" s="97"/>
      <c r="G40" s="97"/>
    </row>
    <row r="41" spans="1:7" ht="15">
      <c r="A41" s="97"/>
      <c r="B41" s="13" t="s">
        <v>65</v>
      </c>
      <c r="C41" s="2">
        <v>4.6</v>
      </c>
      <c r="D41" s="2">
        <v>0</v>
      </c>
      <c r="E41" s="11">
        <f aca="true" t="shared" si="2" ref="E41:E57">D41/C41</f>
        <v>0</v>
      </c>
      <c r="F41" s="97"/>
      <c r="G41" s="97"/>
    </row>
    <row r="42" spans="1:7" ht="15">
      <c r="A42" s="97"/>
      <c r="B42" s="12" t="s">
        <v>115</v>
      </c>
      <c r="C42" s="2">
        <v>0.1</v>
      </c>
      <c r="D42" s="2">
        <v>0</v>
      </c>
      <c r="E42" s="11">
        <f t="shared" si="2"/>
        <v>0</v>
      </c>
      <c r="F42" s="97"/>
      <c r="G42" s="97"/>
    </row>
    <row r="43" spans="1:7" ht="24.75">
      <c r="A43" s="97"/>
      <c r="B43" s="13" t="s">
        <v>68</v>
      </c>
      <c r="C43" s="2">
        <v>0.9</v>
      </c>
      <c r="D43" s="2">
        <v>0</v>
      </c>
      <c r="E43" s="11">
        <f t="shared" si="2"/>
        <v>0</v>
      </c>
      <c r="F43" s="97"/>
      <c r="G43" s="97"/>
    </row>
    <row r="44" spans="1:7" ht="15">
      <c r="A44" s="97"/>
      <c r="B44" s="12" t="s">
        <v>35</v>
      </c>
      <c r="C44" s="2">
        <v>1.85</v>
      </c>
      <c r="D44" s="2">
        <v>0</v>
      </c>
      <c r="E44" s="11">
        <f t="shared" si="2"/>
        <v>0</v>
      </c>
      <c r="F44" s="97"/>
      <c r="G44" s="97"/>
    </row>
    <row r="45" spans="1:7" ht="15">
      <c r="A45" s="97"/>
      <c r="B45" s="12" t="s">
        <v>17</v>
      </c>
      <c r="C45" s="2">
        <v>1.85</v>
      </c>
      <c r="D45" s="2">
        <v>0</v>
      </c>
      <c r="E45" s="11">
        <f t="shared" si="2"/>
        <v>0</v>
      </c>
      <c r="F45" s="97"/>
      <c r="G45" s="97"/>
    </row>
    <row r="46" spans="1:7" ht="15">
      <c r="A46" s="97"/>
      <c r="B46" s="13" t="s">
        <v>22</v>
      </c>
      <c r="C46" s="2">
        <v>6.7</v>
      </c>
      <c r="D46" s="2">
        <v>0</v>
      </c>
      <c r="E46" s="11">
        <f t="shared" si="2"/>
        <v>0</v>
      </c>
      <c r="F46" s="97"/>
      <c r="G46" s="97"/>
    </row>
    <row r="47" spans="1:7" ht="15">
      <c r="A47" s="97"/>
      <c r="B47" s="12" t="s">
        <v>38</v>
      </c>
      <c r="C47" s="2">
        <v>0.85</v>
      </c>
      <c r="D47" s="2">
        <v>0</v>
      </c>
      <c r="E47" s="11">
        <f t="shared" si="2"/>
        <v>0</v>
      </c>
      <c r="F47" s="97"/>
      <c r="G47" s="97"/>
    </row>
    <row r="48" spans="1:7" ht="24">
      <c r="A48" s="97"/>
      <c r="B48" s="12" t="s">
        <v>37</v>
      </c>
      <c r="C48" s="2">
        <v>3</v>
      </c>
      <c r="D48" s="2">
        <v>0</v>
      </c>
      <c r="E48" s="11">
        <f t="shared" si="2"/>
        <v>0</v>
      </c>
      <c r="F48" s="97"/>
      <c r="G48" s="97"/>
    </row>
    <row r="49" spans="1:7" ht="15">
      <c r="A49" s="97"/>
      <c r="B49" s="12" t="s">
        <v>36</v>
      </c>
      <c r="C49" s="2">
        <v>2.45</v>
      </c>
      <c r="D49" s="2">
        <v>0</v>
      </c>
      <c r="E49" s="11">
        <f t="shared" si="2"/>
        <v>0</v>
      </c>
      <c r="F49" s="97"/>
      <c r="G49" s="97"/>
    </row>
    <row r="50" spans="1:7" ht="24.75">
      <c r="A50" s="97"/>
      <c r="B50" s="13" t="s">
        <v>20</v>
      </c>
      <c r="C50" s="2">
        <v>9.85</v>
      </c>
      <c r="D50" s="2">
        <v>0</v>
      </c>
      <c r="E50" s="11">
        <f t="shared" si="2"/>
        <v>0</v>
      </c>
      <c r="F50" s="97"/>
      <c r="G50" s="97"/>
    </row>
    <row r="51" spans="1:7" ht="24">
      <c r="A51" s="97"/>
      <c r="B51" s="12" t="s">
        <v>39</v>
      </c>
      <c r="C51" s="2">
        <v>3</v>
      </c>
      <c r="D51" s="2">
        <v>0</v>
      </c>
      <c r="E51" s="11">
        <f t="shared" si="2"/>
        <v>0</v>
      </c>
      <c r="F51" s="97"/>
      <c r="G51" s="97"/>
    </row>
    <row r="52" spans="1:7" ht="24">
      <c r="A52" s="97"/>
      <c r="B52" s="12" t="s">
        <v>40</v>
      </c>
      <c r="C52" s="2">
        <v>5</v>
      </c>
      <c r="D52" s="2">
        <v>0</v>
      </c>
      <c r="E52" s="11">
        <f t="shared" si="2"/>
        <v>0</v>
      </c>
      <c r="F52" s="97"/>
      <c r="G52" s="97"/>
    </row>
    <row r="53" spans="1:7" ht="15">
      <c r="A53" s="97"/>
      <c r="B53" s="13" t="s">
        <v>19</v>
      </c>
      <c r="C53" s="2">
        <v>3.7</v>
      </c>
      <c r="D53" s="2">
        <v>0</v>
      </c>
      <c r="E53" s="11">
        <f t="shared" si="2"/>
        <v>0</v>
      </c>
      <c r="F53" s="97"/>
      <c r="G53" s="97"/>
    </row>
    <row r="54" spans="1:7" ht="15">
      <c r="A54" s="97"/>
      <c r="B54" s="13" t="s">
        <v>16</v>
      </c>
      <c r="C54" s="2">
        <v>3</v>
      </c>
      <c r="D54" s="2">
        <v>0</v>
      </c>
      <c r="E54" s="11">
        <f>D54/C54</f>
        <v>0</v>
      </c>
      <c r="F54" s="97"/>
      <c r="G54" s="97"/>
    </row>
    <row r="55" spans="1:7" ht="24">
      <c r="A55" s="97"/>
      <c r="B55" s="12" t="s">
        <v>4</v>
      </c>
      <c r="C55" s="2">
        <v>10</v>
      </c>
      <c r="D55" s="2">
        <v>0</v>
      </c>
      <c r="E55" s="11">
        <f t="shared" si="2"/>
        <v>0</v>
      </c>
      <c r="F55" s="97"/>
      <c r="G55" s="97"/>
    </row>
    <row r="56" spans="1:7" ht="36.75">
      <c r="A56" s="97"/>
      <c r="B56" s="13" t="s">
        <v>34</v>
      </c>
      <c r="C56" s="2">
        <v>1.9</v>
      </c>
      <c r="D56" s="2">
        <v>0</v>
      </c>
      <c r="E56" s="11">
        <f t="shared" si="2"/>
        <v>0</v>
      </c>
      <c r="F56" s="97"/>
      <c r="G56" s="97"/>
    </row>
    <row r="57" spans="1:7" ht="24.75">
      <c r="A57" s="97"/>
      <c r="B57" s="13" t="s">
        <v>11</v>
      </c>
      <c r="C57" s="2">
        <v>9.8</v>
      </c>
      <c r="D57" s="2">
        <v>0</v>
      </c>
      <c r="E57" s="11">
        <f t="shared" si="2"/>
        <v>0</v>
      </c>
      <c r="F57" s="97"/>
      <c r="G57" s="97"/>
    </row>
    <row r="58" spans="1:7" ht="15">
      <c r="A58" s="97"/>
      <c r="B58" s="39" t="s">
        <v>58</v>
      </c>
      <c r="C58" s="35">
        <f>SUM(C41:C57)</f>
        <v>68.55</v>
      </c>
      <c r="D58" s="35">
        <f>SUM(D41:D57)</f>
        <v>0</v>
      </c>
      <c r="E58" s="36">
        <f>D58/C58</f>
        <v>0</v>
      </c>
      <c r="F58" s="99"/>
      <c r="G58" s="97"/>
    </row>
    <row r="59" spans="1:7" ht="15">
      <c r="A59" s="97"/>
      <c r="B59" s="126" t="s">
        <v>44</v>
      </c>
      <c r="C59" s="126"/>
      <c r="D59" s="126"/>
      <c r="E59" s="126"/>
      <c r="F59" s="97"/>
      <c r="G59" s="97"/>
    </row>
    <row r="60" spans="1:7" ht="15">
      <c r="A60" s="97"/>
      <c r="B60" s="13" t="s">
        <v>105</v>
      </c>
      <c r="C60" s="2">
        <v>0.35</v>
      </c>
      <c r="D60" s="2">
        <v>0</v>
      </c>
      <c r="E60" s="11">
        <f aca="true" t="shared" si="3" ref="E60:E75">D60/C60</f>
        <v>0</v>
      </c>
      <c r="F60" s="97"/>
      <c r="G60" s="97"/>
    </row>
    <row r="61" spans="1:7" ht="24.75">
      <c r="A61" s="97"/>
      <c r="B61" s="13" t="s">
        <v>68</v>
      </c>
      <c r="C61" s="2">
        <v>0.2</v>
      </c>
      <c r="D61" s="2">
        <v>0</v>
      </c>
      <c r="E61" s="11">
        <f t="shared" si="3"/>
        <v>0</v>
      </c>
      <c r="F61" s="97"/>
      <c r="G61" s="97"/>
    </row>
    <row r="62" spans="1:7" ht="15">
      <c r="A62" s="97"/>
      <c r="B62" s="12" t="s">
        <v>35</v>
      </c>
      <c r="C62" s="2">
        <v>4.35</v>
      </c>
      <c r="D62" s="2">
        <v>0</v>
      </c>
      <c r="E62" s="11">
        <f t="shared" si="3"/>
        <v>0</v>
      </c>
      <c r="F62" s="97"/>
      <c r="G62" s="97"/>
    </row>
    <row r="63" spans="1:7" ht="15">
      <c r="A63" s="97"/>
      <c r="B63" s="10" t="s">
        <v>17</v>
      </c>
      <c r="C63" s="2">
        <v>0.2</v>
      </c>
      <c r="D63" s="2">
        <v>0</v>
      </c>
      <c r="E63" s="11">
        <f t="shared" si="3"/>
        <v>0</v>
      </c>
      <c r="F63" s="97"/>
      <c r="G63" s="97"/>
    </row>
    <row r="64" spans="1:7" ht="15">
      <c r="A64" s="97"/>
      <c r="B64" s="13" t="s">
        <v>22</v>
      </c>
      <c r="C64" s="2">
        <v>4.5</v>
      </c>
      <c r="D64" s="2">
        <v>0</v>
      </c>
      <c r="E64" s="11">
        <f t="shared" si="3"/>
        <v>0</v>
      </c>
      <c r="F64" s="97"/>
      <c r="G64" s="97"/>
    </row>
    <row r="65" spans="1:7" ht="15">
      <c r="A65" s="97"/>
      <c r="B65" s="13" t="s">
        <v>38</v>
      </c>
      <c r="C65" s="2">
        <v>0.88</v>
      </c>
      <c r="D65" s="2">
        <v>0</v>
      </c>
      <c r="E65" s="11">
        <f t="shared" si="3"/>
        <v>0</v>
      </c>
      <c r="F65" s="97"/>
      <c r="G65" s="97"/>
    </row>
    <row r="66" spans="1:7" ht="15">
      <c r="A66" s="97"/>
      <c r="B66" s="13" t="s">
        <v>36</v>
      </c>
      <c r="C66" s="2">
        <v>0.55</v>
      </c>
      <c r="D66" s="2">
        <v>0</v>
      </c>
      <c r="E66" s="11">
        <f t="shared" si="3"/>
        <v>0</v>
      </c>
      <c r="F66" s="97"/>
      <c r="G66" s="97"/>
    </row>
    <row r="67" spans="1:7" ht="24.75">
      <c r="A67" s="97"/>
      <c r="B67" s="13" t="s">
        <v>20</v>
      </c>
      <c r="C67" s="2">
        <v>4.15</v>
      </c>
      <c r="D67" s="2">
        <v>0</v>
      </c>
      <c r="E67" s="11">
        <f t="shared" si="3"/>
        <v>0</v>
      </c>
      <c r="F67" s="97"/>
      <c r="G67" s="97"/>
    </row>
    <row r="68" spans="1:7" ht="24.75">
      <c r="A68" s="97"/>
      <c r="B68" s="13" t="s">
        <v>39</v>
      </c>
      <c r="C68" s="2">
        <v>3</v>
      </c>
      <c r="D68" s="2">
        <v>0</v>
      </c>
      <c r="E68" s="11">
        <f t="shared" si="3"/>
        <v>0</v>
      </c>
      <c r="F68" s="97"/>
      <c r="G68" s="97"/>
    </row>
    <row r="69" spans="1:7" ht="24">
      <c r="A69" s="97"/>
      <c r="B69" s="12" t="s">
        <v>40</v>
      </c>
      <c r="C69" s="2">
        <v>0.95</v>
      </c>
      <c r="D69" s="2">
        <v>0</v>
      </c>
      <c r="E69" s="11">
        <f t="shared" si="3"/>
        <v>0</v>
      </c>
      <c r="F69" s="97"/>
      <c r="G69" s="97"/>
    </row>
    <row r="70" spans="1:7" ht="15">
      <c r="A70" s="97"/>
      <c r="B70" s="13" t="s">
        <v>19</v>
      </c>
      <c r="C70" s="2">
        <v>1.85</v>
      </c>
      <c r="D70" s="2">
        <v>0</v>
      </c>
      <c r="E70" s="11">
        <f t="shared" si="3"/>
        <v>0</v>
      </c>
      <c r="F70" s="97"/>
      <c r="G70" s="97"/>
    </row>
    <row r="71" spans="1:7" ht="15">
      <c r="A71" s="97"/>
      <c r="B71" s="13" t="s">
        <v>16</v>
      </c>
      <c r="C71" s="2">
        <v>0.75</v>
      </c>
      <c r="D71" s="2">
        <v>0</v>
      </c>
      <c r="E71" s="11">
        <f t="shared" si="3"/>
        <v>0</v>
      </c>
      <c r="F71" s="97"/>
      <c r="G71" s="97"/>
    </row>
    <row r="72" spans="1:7" ht="15">
      <c r="A72" s="97"/>
      <c r="B72" s="17" t="s">
        <v>10</v>
      </c>
      <c r="C72" s="15">
        <v>59.75</v>
      </c>
      <c r="D72" s="2">
        <v>0</v>
      </c>
      <c r="E72" s="11">
        <f t="shared" si="3"/>
        <v>0</v>
      </c>
      <c r="F72" s="100"/>
      <c r="G72" s="97"/>
    </row>
    <row r="73" spans="1:7" ht="36">
      <c r="A73" s="97"/>
      <c r="B73" s="17" t="s">
        <v>34</v>
      </c>
      <c r="C73" s="15">
        <v>3.6</v>
      </c>
      <c r="D73" s="2">
        <v>0</v>
      </c>
      <c r="E73" s="11">
        <f t="shared" si="3"/>
        <v>0</v>
      </c>
      <c r="F73" s="100"/>
      <c r="G73" s="97"/>
    </row>
    <row r="74" spans="1:7" ht="24">
      <c r="A74" s="97"/>
      <c r="B74" s="17" t="s">
        <v>11</v>
      </c>
      <c r="C74" s="15">
        <v>9.5</v>
      </c>
      <c r="D74" s="2">
        <v>0</v>
      </c>
      <c r="E74" s="11">
        <f t="shared" si="3"/>
        <v>0</v>
      </c>
      <c r="F74" s="100"/>
      <c r="G74" s="97"/>
    </row>
    <row r="75" spans="1:7" ht="15">
      <c r="A75" s="97"/>
      <c r="B75" s="40" t="s">
        <v>58</v>
      </c>
      <c r="C75" s="38">
        <f>SUM(C60:C74)</f>
        <v>94.58</v>
      </c>
      <c r="D75" s="38">
        <f>SUM(D60:D74)</f>
        <v>0</v>
      </c>
      <c r="E75" s="38">
        <f t="shared" si="3"/>
        <v>0</v>
      </c>
      <c r="F75" s="100"/>
      <c r="G75" s="97"/>
    </row>
    <row r="76" spans="1:7" ht="15">
      <c r="A76" s="97"/>
      <c r="B76" s="126" t="s">
        <v>45</v>
      </c>
      <c r="C76" s="126"/>
      <c r="D76" s="126"/>
      <c r="E76" s="126"/>
      <c r="F76" s="97"/>
      <c r="G76" s="97"/>
    </row>
    <row r="77" spans="1:7" ht="36">
      <c r="A77" s="97"/>
      <c r="B77" s="17" t="s">
        <v>116</v>
      </c>
      <c r="C77" s="15">
        <v>40</v>
      </c>
      <c r="D77" s="2">
        <v>0.95</v>
      </c>
      <c r="E77" s="11">
        <f aca="true" t="shared" si="4" ref="E77:E90">D77/C77</f>
        <v>0.02375</v>
      </c>
      <c r="F77" s="97"/>
      <c r="G77" s="97"/>
    </row>
    <row r="78" spans="1:7" ht="24">
      <c r="A78" s="97"/>
      <c r="B78" s="12" t="s">
        <v>68</v>
      </c>
      <c r="C78" s="2">
        <v>2.5</v>
      </c>
      <c r="D78" s="2">
        <v>0</v>
      </c>
      <c r="E78" s="11">
        <f t="shared" si="4"/>
        <v>0</v>
      </c>
      <c r="F78" s="97"/>
      <c r="G78" s="97"/>
    </row>
    <row r="79" spans="1:7" ht="15">
      <c r="A79" s="97"/>
      <c r="B79" s="17" t="s">
        <v>46</v>
      </c>
      <c r="C79" s="15">
        <v>2.5</v>
      </c>
      <c r="D79" s="2">
        <v>0</v>
      </c>
      <c r="E79" s="11">
        <f t="shared" si="4"/>
        <v>0</v>
      </c>
      <c r="F79" s="97"/>
      <c r="G79" s="97"/>
    </row>
    <row r="80" spans="1:7" ht="15">
      <c r="A80" s="97"/>
      <c r="B80" s="10" t="s">
        <v>17</v>
      </c>
      <c r="C80" s="2">
        <v>0.1</v>
      </c>
      <c r="D80" s="2">
        <v>0</v>
      </c>
      <c r="E80" s="11">
        <f t="shared" si="4"/>
        <v>0</v>
      </c>
      <c r="F80" s="97"/>
      <c r="G80" s="97"/>
    </row>
    <row r="81" spans="1:7" ht="15">
      <c r="A81" s="97"/>
      <c r="B81" s="13" t="s">
        <v>22</v>
      </c>
      <c r="C81" s="2">
        <v>37.7</v>
      </c>
      <c r="D81" s="2">
        <v>0.663</v>
      </c>
      <c r="E81" s="11">
        <f t="shared" si="4"/>
        <v>0.017586206896551725</v>
      </c>
      <c r="F81" s="97"/>
      <c r="G81" s="97"/>
    </row>
    <row r="82" spans="1:7" ht="15">
      <c r="A82" s="97"/>
      <c r="B82" s="19" t="s">
        <v>37</v>
      </c>
      <c r="C82" s="2">
        <v>107.2</v>
      </c>
      <c r="D82" s="2">
        <v>2.8174</v>
      </c>
      <c r="E82" s="11">
        <f t="shared" si="4"/>
        <v>0.02628171641791045</v>
      </c>
      <c r="F82" s="97"/>
      <c r="G82" s="97"/>
    </row>
    <row r="83" spans="1:7" ht="15">
      <c r="A83" s="97"/>
      <c r="B83" s="13" t="s">
        <v>36</v>
      </c>
      <c r="C83" s="2">
        <v>1.8</v>
      </c>
      <c r="D83" s="2">
        <v>0.126</v>
      </c>
      <c r="E83" s="11">
        <f t="shared" si="4"/>
        <v>0.06999999999999999</v>
      </c>
      <c r="F83" s="97"/>
      <c r="G83" s="97"/>
    </row>
    <row r="84" spans="1:7" ht="24.75">
      <c r="A84" s="97"/>
      <c r="B84" s="13" t="s">
        <v>20</v>
      </c>
      <c r="C84" s="2">
        <v>26.8</v>
      </c>
      <c r="D84" s="2">
        <v>1.149</v>
      </c>
      <c r="E84" s="11">
        <f t="shared" si="4"/>
        <v>0.04287313432835821</v>
      </c>
      <c r="F84" s="97"/>
      <c r="G84" s="97"/>
    </row>
    <row r="85" spans="1:7" ht="24">
      <c r="A85" s="97"/>
      <c r="B85" s="17" t="s">
        <v>39</v>
      </c>
      <c r="C85" s="15">
        <v>2</v>
      </c>
      <c r="D85" s="2">
        <v>1.032</v>
      </c>
      <c r="E85" s="11">
        <f t="shared" si="4"/>
        <v>0.516</v>
      </c>
      <c r="F85" s="99"/>
      <c r="G85" s="97"/>
    </row>
    <row r="86" spans="1:7" ht="24">
      <c r="A86" s="97"/>
      <c r="B86" s="12" t="s">
        <v>40</v>
      </c>
      <c r="C86" s="2">
        <v>9.8</v>
      </c>
      <c r="D86" s="2">
        <v>0</v>
      </c>
      <c r="E86" s="11">
        <f t="shared" si="4"/>
        <v>0</v>
      </c>
      <c r="F86" s="97"/>
      <c r="G86" s="97"/>
    </row>
    <row r="87" spans="1:7" ht="15">
      <c r="A87" s="97"/>
      <c r="B87" s="13" t="s">
        <v>19</v>
      </c>
      <c r="C87" s="2">
        <v>12</v>
      </c>
      <c r="D87" s="2">
        <v>2.15</v>
      </c>
      <c r="E87" s="11">
        <f t="shared" si="4"/>
        <v>0.17916666666666667</v>
      </c>
      <c r="F87" s="99"/>
      <c r="G87" s="97"/>
    </row>
    <row r="88" spans="1:7" ht="15">
      <c r="A88" s="97"/>
      <c r="B88" s="17" t="s">
        <v>16</v>
      </c>
      <c r="C88" s="15">
        <v>6.8</v>
      </c>
      <c r="D88" s="2">
        <v>0.54</v>
      </c>
      <c r="E88" s="11">
        <f t="shared" si="4"/>
        <v>0.07941176470588236</v>
      </c>
      <c r="F88" s="99"/>
      <c r="G88" s="97"/>
    </row>
    <row r="89" spans="1:7" ht="15">
      <c r="A89" s="97"/>
      <c r="B89" s="40" t="s">
        <v>58</v>
      </c>
      <c r="C89" s="38">
        <f>SUM(C77:C88)</f>
        <v>249.20000000000005</v>
      </c>
      <c r="D89" s="38">
        <f>SUM(D77:D88)</f>
        <v>9.427400000000002</v>
      </c>
      <c r="E89" s="36">
        <f t="shared" si="4"/>
        <v>0.037830658105939004</v>
      </c>
      <c r="F89" s="99"/>
      <c r="G89" s="97"/>
    </row>
    <row r="90" spans="1:7" ht="36">
      <c r="A90" s="97"/>
      <c r="B90" s="41" t="s">
        <v>59</v>
      </c>
      <c r="C90" s="38">
        <f>C89+C75+C58+C39+C22</f>
        <v>1156.06</v>
      </c>
      <c r="D90" s="35">
        <f>D89+D75+D58+D39+D22</f>
        <v>70.8544</v>
      </c>
      <c r="E90" s="36">
        <f t="shared" si="4"/>
        <v>0.06128955244537481</v>
      </c>
      <c r="F90" s="99"/>
      <c r="G90" s="99"/>
    </row>
    <row r="91" spans="1:7" ht="15">
      <c r="A91" s="97"/>
      <c r="B91" s="126" t="s">
        <v>117</v>
      </c>
      <c r="C91" s="126"/>
      <c r="D91" s="126"/>
      <c r="E91" s="126"/>
      <c r="F91" s="97"/>
      <c r="G91" s="97"/>
    </row>
    <row r="92" spans="1:7" ht="15">
      <c r="A92" s="97"/>
      <c r="B92" s="19" t="s">
        <v>101</v>
      </c>
      <c r="C92" s="2">
        <v>14.4</v>
      </c>
      <c r="D92" s="2">
        <v>9.857099999999997</v>
      </c>
      <c r="E92" s="11">
        <f aca="true" t="shared" si="5" ref="E92:E104">D92/C92</f>
        <v>0.6845208333333331</v>
      </c>
      <c r="F92" s="97"/>
      <c r="G92" s="97"/>
    </row>
    <row r="93" spans="1:7" ht="15">
      <c r="A93" s="97"/>
      <c r="B93" s="19" t="s">
        <v>46</v>
      </c>
      <c r="C93" s="2">
        <v>24.6</v>
      </c>
      <c r="D93" s="2">
        <v>14.465999999999996</v>
      </c>
      <c r="E93" s="11">
        <f t="shared" si="5"/>
        <v>0.5880487804878046</v>
      </c>
      <c r="F93" s="97"/>
      <c r="G93" s="97"/>
    </row>
    <row r="94" spans="1:7" ht="15">
      <c r="A94" s="97"/>
      <c r="B94" s="13" t="s">
        <v>35</v>
      </c>
      <c r="C94" s="2">
        <v>1.95</v>
      </c>
      <c r="D94" s="2">
        <v>0</v>
      </c>
      <c r="E94" s="11">
        <f t="shared" si="5"/>
        <v>0</v>
      </c>
      <c r="F94" s="97"/>
      <c r="G94" s="97"/>
    </row>
    <row r="95" spans="1:7" ht="15">
      <c r="A95" s="97"/>
      <c r="B95" s="13" t="s">
        <v>19</v>
      </c>
      <c r="C95" s="2">
        <v>91.7</v>
      </c>
      <c r="D95" s="2">
        <v>10.167999999999997</v>
      </c>
      <c r="E95" s="11">
        <f t="shared" si="5"/>
        <v>0.11088331515812429</v>
      </c>
      <c r="F95" s="97"/>
      <c r="G95" s="97"/>
    </row>
    <row r="96" spans="1:7" ht="15">
      <c r="A96" s="97"/>
      <c r="B96" s="13" t="s">
        <v>22</v>
      </c>
      <c r="C96" s="2">
        <v>94.9</v>
      </c>
      <c r="D96" s="2">
        <v>6.891099999999999</v>
      </c>
      <c r="E96" s="11">
        <f t="shared" si="5"/>
        <v>0.07261433087460484</v>
      </c>
      <c r="F96" s="97"/>
      <c r="G96" s="97"/>
    </row>
    <row r="97" spans="1:7" ht="15">
      <c r="A97" s="97"/>
      <c r="B97" s="13" t="s">
        <v>38</v>
      </c>
      <c r="C97" s="2">
        <v>1</v>
      </c>
      <c r="D97" s="2">
        <v>0</v>
      </c>
      <c r="E97" s="11">
        <f t="shared" si="5"/>
        <v>0</v>
      </c>
      <c r="F97" s="97"/>
      <c r="G97" s="97"/>
    </row>
    <row r="98" spans="1:7" ht="15">
      <c r="A98" s="97"/>
      <c r="B98" s="13" t="s">
        <v>16</v>
      </c>
      <c r="C98" s="2">
        <v>54</v>
      </c>
      <c r="D98" s="2">
        <v>5.2212</v>
      </c>
      <c r="E98" s="11">
        <f t="shared" si="5"/>
        <v>0.09668888888888888</v>
      </c>
      <c r="F98" s="100"/>
      <c r="G98" s="99"/>
    </row>
    <row r="99" spans="1:7" ht="24.75">
      <c r="A99" s="97"/>
      <c r="B99" s="13" t="s">
        <v>20</v>
      </c>
      <c r="C99" s="2">
        <v>29.8</v>
      </c>
      <c r="D99" s="2">
        <v>0.9911000000000002</v>
      </c>
      <c r="E99" s="11">
        <f t="shared" si="5"/>
        <v>0.03325838926174497</v>
      </c>
      <c r="F99" s="100"/>
      <c r="G99" s="99"/>
    </row>
    <row r="100" spans="1:7" ht="15">
      <c r="A100" s="97"/>
      <c r="B100" s="13" t="s">
        <v>36</v>
      </c>
      <c r="C100" s="2">
        <v>8.8</v>
      </c>
      <c r="D100" s="2">
        <v>3.8653999999999993</v>
      </c>
      <c r="E100" s="11">
        <f t="shared" si="5"/>
        <v>0.43924999999999986</v>
      </c>
      <c r="F100" s="100"/>
      <c r="G100" s="99"/>
    </row>
    <row r="101" spans="1:7" ht="24.75">
      <c r="A101" s="97"/>
      <c r="B101" s="13" t="s">
        <v>40</v>
      </c>
      <c r="C101" s="2">
        <v>7.9</v>
      </c>
      <c r="D101" s="2">
        <v>0</v>
      </c>
      <c r="E101" s="11">
        <f t="shared" si="5"/>
        <v>0</v>
      </c>
      <c r="F101" s="100"/>
      <c r="G101" s="99"/>
    </row>
    <row r="102" spans="1:7" ht="24.75">
      <c r="A102" s="97"/>
      <c r="B102" s="13" t="s">
        <v>6</v>
      </c>
      <c r="C102" s="2">
        <v>5</v>
      </c>
      <c r="D102" s="2">
        <v>0</v>
      </c>
      <c r="E102" s="11">
        <f t="shared" si="5"/>
        <v>0</v>
      </c>
      <c r="F102" s="100"/>
      <c r="G102" s="99"/>
    </row>
    <row r="103" spans="1:7" ht="15">
      <c r="A103" s="97"/>
      <c r="B103" s="13" t="s">
        <v>10</v>
      </c>
      <c r="C103" s="2">
        <v>200</v>
      </c>
      <c r="D103" s="2">
        <v>0</v>
      </c>
      <c r="E103" s="11">
        <f t="shared" si="5"/>
        <v>0</v>
      </c>
      <c r="F103" s="100"/>
      <c r="G103" s="101"/>
    </row>
    <row r="104" spans="1:7" ht="24.75">
      <c r="A104" s="97"/>
      <c r="B104" s="13" t="s">
        <v>118</v>
      </c>
      <c r="C104" s="2">
        <v>9.95</v>
      </c>
      <c r="D104" s="2">
        <v>0</v>
      </c>
      <c r="E104" s="11">
        <f t="shared" si="5"/>
        <v>0</v>
      </c>
      <c r="F104" s="100"/>
      <c r="G104" s="101"/>
    </row>
    <row r="105" spans="1:7" ht="24.75">
      <c r="A105" s="97"/>
      <c r="B105" s="13" t="s">
        <v>11</v>
      </c>
      <c r="C105" s="2">
        <v>4.9</v>
      </c>
      <c r="D105" s="2">
        <v>0.015</v>
      </c>
      <c r="E105" s="11">
        <f>D105/C105</f>
        <v>0.003061224489795918</v>
      </c>
      <c r="F105" s="100"/>
      <c r="G105" s="101"/>
    </row>
    <row r="106" spans="1:7" ht="15">
      <c r="A106" s="97"/>
      <c r="B106" s="39" t="s">
        <v>58</v>
      </c>
      <c r="C106" s="35">
        <f>SUM(C92:C105)</f>
        <v>548.9</v>
      </c>
      <c r="D106" s="35">
        <f>SUM(D92:D105)</f>
        <v>51.4749</v>
      </c>
      <c r="E106" s="36">
        <f>D106/C106</f>
        <v>0.0937782838404081</v>
      </c>
      <c r="F106" s="100"/>
      <c r="G106" s="101"/>
    </row>
    <row r="107" spans="1:7" ht="15">
      <c r="A107" s="97"/>
      <c r="B107" s="129" t="s">
        <v>119</v>
      </c>
      <c r="C107" s="130"/>
      <c r="D107" s="130"/>
      <c r="E107" s="131"/>
      <c r="F107" s="97"/>
      <c r="G107" s="97"/>
    </row>
    <row r="108" spans="1:7" ht="15">
      <c r="A108" s="97"/>
      <c r="B108" s="19" t="s">
        <v>101</v>
      </c>
      <c r="C108" s="2">
        <v>0.9</v>
      </c>
      <c r="D108" s="2">
        <v>0</v>
      </c>
      <c r="E108" s="11">
        <f aca="true" t="shared" si="6" ref="E108:E113">D108/C108</f>
        <v>0</v>
      </c>
      <c r="F108" s="97"/>
      <c r="G108" s="97"/>
    </row>
    <row r="109" spans="1:7" ht="15">
      <c r="A109" s="97"/>
      <c r="B109" s="19" t="s">
        <v>46</v>
      </c>
      <c r="C109" s="2">
        <v>1</v>
      </c>
      <c r="D109" s="2">
        <v>0</v>
      </c>
      <c r="E109" s="11">
        <f>D109/C109</f>
        <v>0</v>
      </c>
      <c r="F109" s="97"/>
      <c r="G109" s="97"/>
    </row>
    <row r="110" spans="1:7" ht="15">
      <c r="A110" s="97"/>
      <c r="B110" s="13" t="s">
        <v>35</v>
      </c>
      <c r="C110" s="2">
        <v>4.95</v>
      </c>
      <c r="D110" s="2">
        <v>0</v>
      </c>
      <c r="E110" s="11">
        <f t="shared" si="6"/>
        <v>0</v>
      </c>
      <c r="F110" s="97"/>
      <c r="G110" s="97"/>
    </row>
    <row r="111" spans="1:7" ht="15">
      <c r="A111" s="97"/>
      <c r="B111" s="19" t="s">
        <v>19</v>
      </c>
      <c r="C111" s="2">
        <v>6.9</v>
      </c>
      <c r="D111" s="2">
        <v>0</v>
      </c>
      <c r="E111" s="11">
        <f t="shared" si="6"/>
        <v>0</v>
      </c>
      <c r="F111" s="97"/>
      <c r="G111" s="97"/>
    </row>
    <row r="112" spans="1:7" ht="15">
      <c r="A112" s="97"/>
      <c r="B112" s="13" t="s">
        <v>22</v>
      </c>
      <c r="C112" s="2">
        <v>1</v>
      </c>
      <c r="D112" s="2">
        <v>0</v>
      </c>
      <c r="E112" s="11">
        <f t="shared" si="6"/>
        <v>0</v>
      </c>
      <c r="F112" s="99"/>
      <c r="G112" s="97"/>
    </row>
    <row r="113" spans="1:7" ht="15">
      <c r="A113" s="97"/>
      <c r="B113" s="13" t="s">
        <v>16</v>
      </c>
      <c r="C113" s="2">
        <v>1.95</v>
      </c>
      <c r="D113" s="2">
        <v>0</v>
      </c>
      <c r="E113" s="11">
        <f t="shared" si="6"/>
        <v>0</v>
      </c>
      <c r="F113" s="99"/>
      <c r="G113" s="97"/>
    </row>
    <row r="114" spans="1:7" ht="24.75">
      <c r="A114" s="97"/>
      <c r="B114" s="13" t="s">
        <v>20</v>
      </c>
      <c r="C114" s="2">
        <v>2.8</v>
      </c>
      <c r="D114" s="2">
        <v>0</v>
      </c>
      <c r="E114" s="11">
        <f>D114/C114</f>
        <v>0</v>
      </c>
      <c r="F114" s="99"/>
      <c r="G114" s="97"/>
    </row>
    <row r="115" spans="1:7" ht="15">
      <c r="A115" s="97"/>
      <c r="B115" s="13" t="s">
        <v>36</v>
      </c>
      <c r="C115" s="2">
        <v>2</v>
      </c>
      <c r="D115" s="2">
        <v>0</v>
      </c>
      <c r="E115" s="11">
        <f>D115/C115</f>
        <v>0</v>
      </c>
      <c r="F115" s="99"/>
      <c r="G115" s="97"/>
    </row>
    <row r="116" spans="1:7" ht="15">
      <c r="A116" s="97"/>
      <c r="B116" s="42" t="s">
        <v>58</v>
      </c>
      <c r="C116" s="35">
        <f>SUM(C108:C115)</f>
        <v>21.5</v>
      </c>
      <c r="D116" s="35">
        <f>SUM(D108:D115)</f>
        <v>0</v>
      </c>
      <c r="E116" s="36">
        <f>D116/C116</f>
        <v>0</v>
      </c>
      <c r="F116" s="99"/>
      <c r="G116" s="97"/>
    </row>
    <row r="117" spans="1:7" ht="15">
      <c r="A117" s="97"/>
      <c r="B117" s="126" t="s">
        <v>120</v>
      </c>
      <c r="C117" s="126"/>
      <c r="D117" s="126"/>
      <c r="E117" s="126"/>
      <c r="F117" s="97"/>
      <c r="G117" s="97"/>
    </row>
    <row r="118" spans="1:7" ht="15">
      <c r="A118" s="97"/>
      <c r="B118" s="13" t="s">
        <v>47</v>
      </c>
      <c r="C118" s="2">
        <v>12.5</v>
      </c>
      <c r="D118" s="2">
        <v>2.39</v>
      </c>
      <c r="E118" s="11">
        <f aca="true" t="shared" si="7" ref="E118:E126">D118/C118</f>
        <v>0.1912</v>
      </c>
      <c r="F118" s="97"/>
      <c r="G118" s="97"/>
    </row>
    <row r="119" spans="1:7" ht="15">
      <c r="A119" s="97"/>
      <c r="B119" s="19" t="s">
        <v>46</v>
      </c>
      <c r="C119" s="2">
        <v>0.9</v>
      </c>
      <c r="D119" s="2">
        <v>0.05</v>
      </c>
      <c r="E119" s="11">
        <f>D119/C119</f>
        <v>0.05555555555555556</v>
      </c>
      <c r="F119" s="99"/>
      <c r="G119" s="97"/>
    </row>
    <row r="120" spans="1:7" ht="15">
      <c r="A120" s="97"/>
      <c r="B120" s="19" t="s">
        <v>35</v>
      </c>
      <c r="C120" s="2">
        <v>4.9</v>
      </c>
      <c r="D120" s="2">
        <v>0.5</v>
      </c>
      <c r="E120" s="11">
        <f t="shared" si="7"/>
        <v>0.1020408163265306</v>
      </c>
      <c r="F120" s="97"/>
      <c r="G120" s="97"/>
    </row>
    <row r="121" spans="1:7" ht="15">
      <c r="A121" s="97"/>
      <c r="B121" s="19" t="s">
        <v>19</v>
      </c>
      <c r="C121" s="2">
        <v>17.5</v>
      </c>
      <c r="D121" s="2">
        <v>2.77</v>
      </c>
      <c r="E121" s="11">
        <f t="shared" si="7"/>
        <v>0.15828571428571428</v>
      </c>
      <c r="F121" s="97"/>
      <c r="G121" s="97"/>
    </row>
    <row r="122" spans="1:7" ht="15">
      <c r="A122" s="97"/>
      <c r="B122" s="19" t="s">
        <v>22</v>
      </c>
      <c r="C122" s="2">
        <v>8.8</v>
      </c>
      <c r="D122" s="2">
        <v>0.05</v>
      </c>
      <c r="E122" s="11">
        <f>D122/C122</f>
        <v>0.005681818181818182</v>
      </c>
      <c r="F122" s="97"/>
      <c r="G122" s="97"/>
    </row>
    <row r="123" spans="1:7" ht="15">
      <c r="A123" s="97"/>
      <c r="B123" s="19" t="s">
        <v>16</v>
      </c>
      <c r="C123" s="2">
        <v>9.8</v>
      </c>
      <c r="D123" s="2">
        <v>1.22</v>
      </c>
      <c r="E123" s="11">
        <f>D123/C123</f>
        <v>0.12448979591836734</v>
      </c>
      <c r="F123" s="97"/>
      <c r="G123" s="97"/>
    </row>
    <row r="124" spans="1:7" ht="15">
      <c r="A124" s="97"/>
      <c r="B124" s="19" t="s">
        <v>20</v>
      </c>
      <c r="C124" s="2">
        <v>9.5</v>
      </c>
      <c r="D124" s="2">
        <v>1.9000000000000004</v>
      </c>
      <c r="E124" s="11">
        <f t="shared" si="7"/>
        <v>0.20000000000000004</v>
      </c>
      <c r="F124" s="99"/>
      <c r="G124" s="97"/>
    </row>
    <row r="125" spans="1:7" ht="15">
      <c r="A125" s="97"/>
      <c r="B125" s="19" t="s">
        <v>36</v>
      </c>
      <c r="C125" s="2">
        <v>4.9</v>
      </c>
      <c r="D125" s="2">
        <v>0.6499999999999999</v>
      </c>
      <c r="E125" s="11">
        <f t="shared" si="7"/>
        <v>0.13265306122448978</v>
      </c>
      <c r="F125" s="99"/>
      <c r="G125" s="97"/>
    </row>
    <row r="126" spans="1:7" ht="15">
      <c r="A126" s="97"/>
      <c r="B126" s="19" t="s">
        <v>40</v>
      </c>
      <c r="C126" s="2">
        <v>2.9</v>
      </c>
      <c r="D126" s="2">
        <v>0.035</v>
      </c>
      <c r="E126" s="11">
        <f t="shared" si="7"/>
        <v>0.012068965517241381</v>
      </c>
      <c r="F126" s="99"/>
      <c r="G126" s="97"/>
    </row>
    <row r="127" spans="1:7" ht="15">
      <c r="A127" s="97"/>
      <c r="B127" s="39" t="s">
        <v>58</v>
      </c>
      <c r="C127" s="35">
        <f>SUM(C118:C126)</f>
        <v>71.7</v>
      </c>
      <c r="D127" s="35">
        <f>SUM(D118:D126)</f>
        <v>9.565</v>
      </c>
      <c r="E127" s="36">
        <f>D127/C127</f>
        <v>0.13340306834030682</v>
      </c>
      <c r="F127" s="99"/>
      <c r="G127" s="97"/>
    </row>
    <row r="128" spans="1:7" ht="15" customHeight="1">
      <c r="A128" s="97"/>
      <c r="B128" s="132" t="s">
        <v>121</v>
      </c>
      <c r="C128" s="133"/>
      <c r="D128" s="133"/>
      <c r="E128" s="134"/>
      <c r="F128" s="99"/>
      <c r="G128" s="97"/>
    </row>
    <row r="129" spans="1:7" ht="15">
      <c r="A129" s="97"/>
      <c r="B129" s="19" t="s">
        <v>144</v>
      </c>
      <c r="C129" s="2">
        <v>0.15</v>
      </c>
      <c r="D129" s="2">
        <v>0</v>
      </c>
      <c r="E129" s="11">
        <f>D129/C129</f>
        <v>0</v>
      </c>
      <c r="F129" s="99"/>
      <c r="G129" s="97"/>
    </row>
    <row r="130" spans="1:7" ht="15">
      <c r="A130" s="97"/>
      <c r="B130" s="19" t="s">
        <v>10</v>
      </c>
      <c r="C130" s="2">
        <v>200</v>
      </c>
      <c r="D130" s="2">
        <v>23.4</v>
      </c>
      <c r="E130" s="11">
        <f>D130/C130</f>
        <v>0.11699999999999999</v>
      </c>
      <c r="F130" s="99"/>
      <c r="G130" s="97"/>
    </row>
    <row r="131" spans="1:7" ht="15">
      <c r="A131" s="97"/>
      <c r="B131" s="19" t="s">
        <v>118</v>
      </c>
      <c r="C131" s="2">
        <v>3</v>
      </c>
      <c r="D131" s="2">
        <v>0</v>
      </c>
      <c r="E131" s="11">
        <f>D131/C131</f>
        <v>0</v>
      </c>
      <c r="F131" s="99"/>
      <c r="G131" s="97"/>
    </row>
    <row r="132" spans="1:7" ht="15">
      <c r="A132" s="97"/>
      <c r="B132" s="39" t="s">
        <v>58</v>
      </c>
      <c r="C132" s="35">
        <f>SUM(C129:C131)</f>
        <v>203.15</v>
      </c>
      <c r="D132" s="35">
        <f>SUM(D129:D131)</f>
        <v>23.4</v>
      </c>
      <c r="E132" s="36">
        <f>D132/C132</f>
        <v>0.1151858232832882</v>
      </c>
      <c r="F132" s="97"/>
      <c r="G132" s="97"/>
    </row>
    <row r="133" spans="1:7" ht="15" customHeight="1">
      <c r="A133" s="97"/>
      <c r="B133" s="132" t="s">
        <v>123</v>
      </c>
      <c r="C133" s="133"/>
      <c r="D133" s="133"/>
      <c r="E133" s="134"/>
      <c r="F133" s="97"/>
      <c r="G133" s="97"/>
    </row>
    <row r="134" spans="1:7" ht="15">
      <c r="A134" s="97"/>
      <c r="B134" s="19" t="s">
        <v>122</v>
      </c>
      <c r="C134" s="2">
        <v>3.1</v>
      </c>
      <c r="D134" s="2">
        <v>0</v>
      </c>
      <c r="E134" s="11">
        <f aca="true" t="shared" si="8" ref="E134:E141">D134/C134</f>
        <v>0</v>
      </c>
      <c r="F134" s="97"/>
      <c r="G134" s="97"/>
    </row>
    <row r="135" spans="1:7" ht="15">
      <c r="A135" s="97"/>
      <c r="B135" s="19" t="s">
        <v>69</v>
      </c>
      <c r="C135" s="2">
        <v>0.2</v>
      </c>
      <c r="D135" s="2">
        <v>0</v>
      </c>
      <c r="E135" s="11">
        <f t="shared" si="8"/>
        <v>0</v>
      </c>
      <c r="F135" s="97"/>
      <c r="G135" s="97"/>
    </row>
    <row r="136" spans="1:7" ht="15">
      <c r="A136" s="97"/>
      <c r="B136" s="19" t="s">
        <v>6</v>
      </c>
      <c r="C136" s="2">
        <v>35</v>
      </c>
      <c r="D136" s="2">
        <v>0</v>
      </c>
      <c r="E136" s="11">
        <f t="shared" si="8"/>
        <v>0</v>
      </c>
      <c r="F136" s="97"/>
      <c r="G136" s="97"/>
    </row>
    <row r="137" spans="1:7" ht="15">
      <c r="A137" s="97"/>
      <c r="B137" s="19" t="s">
        <v>10</v>
      </c>
      <c r="C137" s="2">
        <v>1365</v>
      </c>
      <c r="D137" s="2">
        <v>10</v>
      </c>
      <c r="E137" s="11">
        <f t="shared" si="8"/>
        <v>0.007326007326007326</v>
      </c>
      <c r="F137" s="97"/>
      <c r="G137" s="97"/>
    </row>
    <row r="138" spans="1:7" ht="15">
      <c r="A138" s="97"/>
      <c r="B138" s="19" t="s">
        <v>118</v>
      </c>
      <c r="C138" s="2">
        <v>80</v>
      </c>
      <c r="D138" s="2">
        <v>0</v>
      </c>
      <c r="E138" s="11">
        <f t="shared" si="8"/>
        <v>0</v>
      </c>
      <c r="F138" s="97"/>
      <c r="G138" s="97"/>
    </row>
    <row r="139" spans="1:7" ht="15">
      <c r="A139" s="97"/>
      <c r="B139" s="19" t="s">
        <v>11</v>
      </c>
      <c r="C139" s="2">
        <v>2</v>
      </c>
      <c r="D139" s="2">
        <v>0</v>
      </c>
      <c r="E139" s="11">
        <f t="shared" si="8"/>
        <v>0</v>
      </c>
      <c r="F139" s="97"/>
      <c r="G139" s="97"/>
    </row>
    <row r="140" spans="1:7" ht="15">
      <c r="A140" s="97"/>
      <c r="B140" s="39" t="s">
        <v>58</v>
      </c>
      <c r="C140" s="35">
        <f>SUM(C134:C139)</f>
        <v>1485.3</v>
      </c>
      <c r="D140" s="35">
        <f>SUM(D134:D139)</f>
        <v>10</v>
      </c>
      <c r="E140" s="36">
        <f t="shared" si="8"/>
        <v>0.006732646603379789</v>
      </c>
      <c r="F140" s="97"/>
      <c r="G140" s="97"/>
    </row>
    <row r="141" spans="1:7" ht="24.75">
      <c r="A141" s="97"/>
      <c r="B141" s="43" t="s">
        <v>60</v>
      </c>
      <c r="C141" s="35">
        <f>C140+C132+C127+C116+C106</f>
        <v>2330.55</v>
      </c>
      <c r="D141" s="35">
        <f>D140+D132+D127+D116+D106</f>
        <v>94.4399</v>
      </c>
      <c r="E141" s="36">
        <f t="shared" si="8"/>
        <v>0.04052258050674733</v>
      </c>
      <c r="F141" s="99"/>
      <c r="G141" s="97"/>
    </row>
    <row r="142" spans="1:7" ht="15">
      <c r="A142" s="97"/>
      <c r="B142" s="129" t="s">
        <v>124</v>
      </c>
      <c r="C142" s="130"/>
      <c r="D142" s="130"/>
      <c r="E142" s="131"/>
      <c r="F142" s="97"/>
      <c r="G142" s="97"/>
    </row>
    <row r="143" spans="1:7" ht="24.75">
      <c r="A143" s="97"/>
      <c r="B143" s="13" t="s">
        <v>69</v>
      </c>
      <c r="C143" s="2">
        <v>0.7</v>
      </c>
      <c r="D143" s="2">
        <v>0</v>
      </c>
      <c r="E143" s="11">
        <f aca="true" t="shared" si="9" ref="E143:E154">D143/C143</f>
        <v>0</v>
      </c>
      <c r="F143" s="97"/>
      <c r="G143" s="97"/>
    </row>
    <row r="144" spans="1:7" ht="15">
      <c r="A144" s="97"/>
      <c r="B144" s="110" t="s">
        <v>47</v>
      </c>
      <c r="C144" s="87">
        <v>0.7</v>
      </c>
      <c r="D144" s="87">
        <v>1.472</v>
      </c>
      <c r="E144" s="111">
        <f t="shared" si="9"/>
        <v>2.1028571428571428</v>
      </c>
      <c r="F144" s="97"/>
      <c r="G144" s="97"/>
    </row>
    <row r="145" spans="1:7" ht="15">
      <c r="A145" s="97"/>
      <c r="B145" s="19" t="s">
        <v>68</v>
      </c>
      <c r="C145" s="2">
        <v>6</v>
      </c>
      <c r="D145" s="2">
        <v>3.002</v>
      </c>
      <c r="E145" s="11">
        <f t="shared" si="9"/>
        <v>0.5003333333333333</v>
      </c>
      <c r="F145" s="99"/>
      <c r="G145" s="97"/>
    </row>
    <row r="146" spans="1:7" ht="15">
      <c r="A146" s="97"/>
      <c r="B146" s="19" t="s">
        <v>46</v>
      </c>
      <c r="C146" s="2">
        <v>30</v>
      </c>
      <c r="D146" s="2">
        <v>7.801</v>
      </c>
      <c r="E146" s="11">
        <f t="shared" si="9"/>
        <v>0.26003333333333334</v>
      </c>
      <c r="F146" s="99"/>
      <c r="G146" s="97"/>
    </row>
    <row r="147" spans="1:7" ht="15">
      <c r="A147" s="97"/>
      <c r="B147" s="19" t="s">
        <v>19</v>
      </c>
      <c r="C147" s="2">
        <v>64.3</v>
      </c>
      <c r="D147" s="2">
        <v>12.415</v>
      </c>
      <c r="E147" s="11">
        <f t="shared" si="9"/>
        <v>0.19307931570762052</v>
      </c>
      <c r="F147" s="99"/>
      <c r="G147" s="98"/>
    </row>
    <row r="148" spans="1:7" ht="15">
      <c r="A148" s="97"/>
      <c r="B148" s="19" t="s">
        <v>22</v>
      </c>
      <c r="C148" s="2">
        <v>64.3</v>
      </c>
      <c r="D148" s="2">
        <v>5.055</v>
      </c>
      <c r="E148" s="11">
        <f t="shared" si="9"/>
        <v>0.0786158631415241</v>
      </c>
      <c r="F148" s="99"/>
      <c r="G148" s="98"/>
    </row>
    <row r="149" spans="1:7" ht="15">
      <c r="A149" s="97"/>
      <c r="B149" s="19" t="s">
        <v>16</v>
      </c>
      <c r="C149" s="2">
        <v>64.2</v>
      </c>
      <c r="D149" s="2">
        <v>18.938</v>
      </c>
      <c r="E149" s="11">
        <f t="shared" si="9"/>
        <v>0.2949844236760124</v>
      </c>
      <c r="F149" s="99"/>
      <c r="G149" s="98"/>
    </row>
    <row r="150" spans="1:7" ht="24.75">
      <c r="A150" s="97"/>
      <c r="B150" s="13" t="s">
        <v>20</v>
      </c>
      <c r="C150" s="2">
        <v>44.1</v>
      </c>
      <c r="D150" s="2">
        <v>8.277</v>
      </c>
      <c r="E150" s="11">
        <f t="shared" si="9"/>
        <v>0.18768707482993194</v>
      </c>
      <c r="F150" s="99"/>
      <c r="G150" s="98"/>
    </row>
    <row r="151" spans="1:7" ht="15">
      <c r="A151" s="97"/>
      <c r="B151" s="13" t="s">
        <v>36</v>
      </c>
      <c r="C151" s="2">
        <v>19.8</v>
      </c>
      <c r="D151" s="2">
        <v>0.618</v>
      </c>
      <c r="E151" s="11">
        <f t="shared" si="9"/>
        <v>0.031212121212121212</v>
      </c>
      <c r="F151" s="99"/>
      <c r="G151" s="98"/>
    </row>
    <row r="152" spans="1:7" ht="24.75">
      <c r="A152" s="97"/>
      <c r="B152" s="13" t="s">
        <v>37</v>
      </c>
      <c r="C152" s="2">
        <v>15.3</v>
      </c>
      <c r="D152" s="2">
        <v>1.462</v>
      </c>
      <c r="E152" s="11">
        <f t="shared" si="9"/>
        <v>0.09555555555555555</v>
      </c>
      <c r="F152" s="99"/>
      <c r="G152" s="98"/>
    </row>
    <row r="153" spans="1:7" ht="15">
      <c r="A153" s="97"/>
      <c r="B153" s="13" t="s">
        <v>35</v>
      </c>
      <c r="C153" s="2">
        <v>14.7</v>
      </c>
      <c r="D153" s="2">
        <v>0.155</v>
      </c>
      <c r="E153" s="11">
        <f t="shared" si="9"/>
        <v>0.010544217687074831</v>
      </c>
      <c r="F153" s="97"/>
      <c r="G153" s="97"/>
    </row>
    <row r="154" spans="1:7" ht="15">
      <c r="A154" s="97"/>
      <c r="B154" s="13" t="s">
        <v>38</v>
      </c>
      <c r="C154" s="2">
        <v>12.9</v>
      </c>
      <c r="D154" s="2">
        <v>0.3</v>
      </c>
      <c r="E154" s="11">
        <f t="shared" si="9"/>
        <v>0.023255813953488372</v>
      </c>
      <c r="F154" s="97"/>
      <c r="G154" s="97"/>
    </row>
    <row r="155" spans="1:7" ht="15">
      <c r="A155" s="97"/>
      <c r="B155" s="13" t="s">
        <v>17</v>
      </c>
      <c r="C155" s="2">
        <v>1.9</v>
      </c>
      <c r="D155" s="2">
        <v>0</v>
      </c>
      <c r="E155" s="11">
        <f>D155/C155</f>
        <v>0</v>
      </c>
      <c r="F155" s="97"/>
      <c r="G155" s="97"/>
    </row>
    <row r="156" spans="1:7" ht="24.75">
      <c r="A156" s="97"/>
      <c r="B156" s="13" t="s">
        <v>40</v>
      </c>
      <c r="C156" s="2">
        <v>2.9</v>
      </c>
      <c r="D156" s="2">
        <v>0.021</v>
      </c>
      <c r="E156" s="11">
        <f>D156/C156</f>
        <v>0.007241379310344828</v>
      </c>
      <c r="F156" s="97"/>
      <c r="G156" s="97"/>
    </row>
    <row r="157" spans="1:7" ht="15">
      <c r="A157" s="97"/>
      <c r="B157" s="39" t="s">
        <v>58</v>
      </c>
      <c r="C157" s="35">
        <f>SUM(C143:C156)</f>
        <v>341.79999999999995</v>
      </c>
      <c r="D157" s="35">
        <f>SUM(D143:D156)</f>
        <v>59.516</v>
      </c>
      <c r="E157" s="36">
        <f>D157/C157</f>
        <v>0.17412521942656525</v>
      </c>
      <c r="F157" s="97"/>
      <c r="G157" s="97"/>
    </row>
    <row r="158" spans="1:7" ht="15">
      <c r="A158" s="97"/>
      <c r="B158" s="126" t="s">
        <v>125</v>
      </c>
      <c r="C158" s="126"/>
      <c r="D158" s="126"/>
      <c r="E158" s="126"/>
      <c r="F158" s="97"/>
      <c r="G158" s="97"/>
    </row>
    <row r="159" spans="1:7" ht="15">
      <c r="A159" s="97"/>
      <c r="B159" s="19" t="s">
        <v>19</v>
      </c>
      <c r="C159" s="2">
        <v>3.8</v>
      </c>
      <c r="D159" s="2">
        <v>0.804</v>
      </c>
      <c r="E159" s="11">
        <f>D159/C159</f>
        <v>0.2115789473684211</v>
      </c>
      <c r="F159" s="100"/>
      <c r="G159" s="97"/>
    </row>
    <row r="160" spans="1:7" ht="15">
      <c r="A160" s="97"/>
      <c r="B160" s="19" t="s">
        <v>22</v>
      </c>
      <c r="C160" s="2">
        <v>4.1</v>
      </c>
      <c r="D160" s="2">
        <v>0.387</v>
      </c>
      <c r="E160" s="11">
        <f>D160/C160</f>
        <v>0.09439024390243904</v>
      </c>
      <c r="F160" s="97"/>
      <c r="G160" s="97"/>
    </row>
    <row r="161" spans="1:7" ht="15">
      <c r="A161" s="97"/>
      <c r="B161" s="19" t="s">
        <v>16</v>
      </c>
      <c r="C161" s="2">
        <v>3.4</v>
      </c>
      <c r="D161" s="2">
        <v>0.65</v>
      </c>
      <c r="E161" s="11">
        <f aca="true" t="shared" si="10" ref="E161:E169">D161/C161</f>
        <v>0.1911764705882353</v>
      </c>
      <c r="F161" s="97"/>
      <c r="G161" s="97"/>
    </row>
    <row r="162" spans="1:7" ht="15">
      <c r="A162" s="97"/>
      <c r="B162" s="19" t="s">
        <v>49</v>
      </c>
      <c r="C162" s="2">
        <v>0.2</v>
      </c>
      <c r="D162" s="2">
        <v>0</v>
      </c>
      <c r="E162" s="11">
        <f>D162/C162</f>
        <v>0</v>
      </c>
      <c r="F162" s="97"/>
      <c r="G162" s="97"/>
    </row>
    <row r="163" spans="1:7" ht="15">
      <c r="A163" s="97"/>
      <c r="B163" s="19" t="s">
        <v>41</v>
      </c>
      <c r="C163" s="2">
        <v>0.2</v>
      </c>
      <c r="D163" s="2">
        <v>0</v>
      </c>
      <c r="E163" s="11">
        <f>D163/C163</f>
        <v>0</v>
      </c>
      <c r="F163" s="97"/>
      <c r="G163" s="97"/>
    </row>
    <row r="164" spans="1:7" ht="24.75">
      <c r="A164" s="97"/>
      <c r="B164" s="13" t="s">
        <v>20</v>
      </c>
      <c r="C164" s="15">
        <v>6.8</v>
      </c>
      <c r="D164" s="2">
        <v>0.599</v>
      </c>
      <c r="E164" s="11">
        <f t="shared" si="10"/>
        <v>0.08808823529411765</v>
      </c>
      <c r="F164" s="99"/>
      <c r="G164" s="101"/>
    </row>
    <row r="165" spans="1:7" ht="15">
      <c r="A165" s="97"/>
      <c r="B165" s="13" t="s">
        <v>36</v>
      </c>
      <c r="C165" s="15">
        <v>0.9</v>
      </c>
      <c r="D165" s="2">
        <v>0</v>
      </c>
      <c r="E165" s="11">
        <f t="shared" si="10"/>
        <v>0</v>
      </c>
      <c r="F165" s="99"/>
      <c r="G165" s="101"/>
    </row>
    <row r="166" spans="1:7" ht="15">
      <c r="A166" s="97"/>
      <c r="B166" s="13" t="s">
        <v>126</v>
      </c>
      <c r="C166" s="15">
        <v>2.9</v>
      </c>
      <c r="D166" s="2">
        <v>0.47</v>
      </c>
      <c r="E166" s="11">
        <f t="shared" si="10"/>
        <v>0.16206896551724137</v>
      </c>
      <c r="F166" s="99"/>
      <c r="G166" s="101"/>
    </row>
    <row r="167" spans="1:7" ht="15">
      <c r="A167" s="97"/>
      <c r="B167" s="13" t="s">
        <v>35</v>
      </c>
      <c r="C167" s="15">
        <v>1</v>
      </c>
      <c r="D167" s="2">
        <v>0</v>
      </c>
      <c r="E167" s="11">
        <f>D167/C167</f>
        <v>0</v>
      </c>
      <c r="F167" s="99"/>
      <c r="G167" s="101"/>
    </row>
    <row r="168" spans="1:7" ht="15">
      <c r="A168" s="97"/>
      <c r="B168" s="13" t="s">
        <v>38</v>
      </c>
      <c r="C168" s="15">
        <v>3.9</v>
      </c>
      <c r="D168" s="2">
        <v>0.233</v>
      </c>
      <c r="E168" s="11">
        <f t="shared" si="10"/>
        <v>0.059743589743589745</v>
      </c>
      <c r="F168" s="97"/>
      <c r="G168" s="97"/>
    </row>
    <row r="169" spans="1:7" ht="15">
      <c r="A169" s="97"/>
      <c r="B169" s="59" t="s">
        <v>17</v>
      </c>
      <c r="C169" s="15">
        <v>0.9</v>
      </c>
      <c r="D169" s="2">
        <v>0</v>
      </c>
      <c r="E169" s="11">
        <f t="shared" si="10"/>
        <v>0</v>
      </c>
      <c r="F169" s="98"/>
      <c r="G169" s="97"/>
    </row>
    <row r="170" spans="1:7" ht="24">
      <c r="A170" s="97"/>
      <c r="B170" s="59" t="s">
        <v>40</v>
      </c>
      <c r="C170" s="15">
        <v>0.55</v>
      </c>
      <c r="D170" s="2">
        <v>0</v>
      </c>
      <c r="E170" s="11">
        <f>D170/C170</f>
        <v>0</v>
      </c>
      <c r="F170" s="98"/>
      <c r="G170" s="97"/>
    </row>
    <row r="171" spans="1:7" ht="24">
      <c r="A171" s="97"/>
      <c r="B171" s="59" t="s">
        <v>39</v>
      </c>
      <c r="C171" s="15">
        <v>0.4</v>
      </c>
      <c r="D171" s="2">
        <v>0</v>
      </c>
      <c r="E171" s="11">
        <f>D171/C171</f>
        <v>0</v>
      </c>
      <c r="F171" s="98"/>
      <c r="G171" s="97"/>
    </row>
    <row r="172" spans="1:7" ht="15">
      <c r="A172" s="97"/>
      <c r="B172" s="39" t="s">
        <v>58</v>
      </c>
      <c r="C172" s="38">
        <f>SUM(C159:C171)</f>
        <v>29.04999999999999</v>
      </c>
      <c r="D172" s="38">
        <f>SUM(D159:D171)</f>
        <v>3.1430000000000002</v>
      </c>
      <c r="E172" s="36">
        <f>D172/C172</f>
        <v>0.10819277108433739</v>
      </c>
      <c r="F172" s="102"/>
      <c r="G172" s="98"/>
    </row>
    <row r="173" spans="1:7" ht="15">
      <c r="A173" s="97"/>
      <c r="B173" s="126" t="s">
        <v>127</v>
      </c>
      <c r="C173" s="126"/>
      <c r="D173" s="126"/>
      <c r="E173" s="126"/>
      <c r="F173" s="97"/>
      <c r="G173" s="97"/>
    </row>
    <row r="174" spans="1:7" ht="15">
      <c r="A174" s="97"/>
      <c r="B174" s="59" t="s">
        <v>65</v>
      </c>
      <c r="C174" s="2">
        <v>3</v>
      </c>
      <c r="D174" s="2">
        <v>0</v>
      </c>
      <c r="E174" s="11">
        <f>D174/C174</f>
        <v>0</v>
      </c>
      <c r="F174" s="97"/>
      <c r="G174" s="97"/>
    </row>
    <row r="175" spans="1:7" ht="15">
      <c r="A175" s="97"/>
      <c r="B175" s="59" t="s">
        <v>19</v>
      </c>
      <c r="C175" s="2">
        <v>1.8</v>
      </c>
      <c r="D175" s="2">
        <v>0.657</v>
      </c>
      <c r="E175" s="11">
        <f aca="true" t="shared" si="11" ref="E175:E183">D175/C175</f>
        <v>0.365</v>
      </c>
      <c r="F175" s="97"/>
      <c r="G175" s="97"/>
    </row>
    <row r="176" spans="1:7" ht="15">
      <c r="A176" s="97"/>
      <c r="B176" s="59" t="s">
        <v>22</v>
      </c>
      <c r="C176" s="2">
        <v>1.7</v>
      </c>
      <c r="D176" s="2">
        <v>0.363</v>
      </c>
      <c r="E176" s="11">
        <f>D176/C176</f>
        <v>0.21352941176470588</v>
      </c>
      <c r="F176" s="97"/>
      <c r="G176" s="97"/>
    </row>
    <row r="177" spans="1:7" ht="15">
      <c r="A177" s="97"/>
      <c r="B177" s="59" t="s">
        <v>16</v>
      </c>
      <c r="C177" s="2">
        <v>1.2</v>
      </c>
      <c r="D177" s="2">
        <v>0.159</v>
      </c>
      <c r="E177" s="11">
        <f>D177/C177</f>
        <v>0.1325</v>
      </c>
      <c r="F177" s="97"/>
      <c r="G177" s="97"/>
    </row>
    <row r="178" spans="1:7" ht="24">
      <c r="A178" s="97"/>
      <c r="B178" s="59" t="s">
        <v>20</v>
      </c>
      <c r="C178" s="2">
        <v>0.9</v>
      </c>
      <c r="D178" s="2">
        <v>0.608</v>
      </c>
      <c r="E178" s="11">
        <f t="shared" si="11"/>
        <v>0.6755555555555556</v>
      </c>
      <c r="F178" s="97"/>
      <c r="G178" s="97"/>
    </row>
    <row r="179" spans="1:7" ht="15">
      <c r="A179" s="97"/>
      <c r="B179" s="59" t="s">
        <v>36</v>
      </c>
      <c r="C179" s="2">
        <v>0.8</v>
      </c>
      <c r="D179" s="2">
        <v>0</v>
      </c>
      <c r="E179" s="11">
        <f>D179/C179</f>
        <v>0</v>
      </c>
      <c r="F179" s="97"/>
      <c r="G179" s="97"/>
    </row>
    <row r="180" spans="1:7" ht="15">
      <c r="A180" s="97"/>
      <c r="B180" s="59" t="s">
        <v>35</v>
      </c>
      <c r="C180" s="2">
        <v>1.9</v>
      </c>
      <c r="D180" s="2">
        <v>0</v>
      </c>
      <c r="E180" s="11">
        <f t="shared" si="11"/>
        <v>0</v>
      </c>
      <c r="F180" s="97"/>
      <c r="G180" s="97"/>
    </row>
    <row r="181" spans="1:7" ht="15">
      <c r="A181" s="97"/>
      <c r="B181" s="59" t="s">
        <v>38</v>
      </c>
      <c r="C181" s="2">
        <v>0.2</v>
      </c>
      <c r="D181" s="2">
        <v>0</v>
      </c>
      <c r="E181" s="11">
        <f t="shared" si="11"/>
        <v>0</v>
      </c>
      <c r="F181" s="97"/>
      <c r="G181" s="97"/>
    </row>
    <row r="182" spans="1:7" ht="15">
      <c r="A182" s="97"/>
      <c r="B182" s="59" t="s">
        <v>17</v>
      </c>
      <c r="C182" s="2">
        <v>0.4</v>
      </c>
      <c r="D182" s="2">
        <v>0</v>
      </c>
      <c r="E182" s="11">
        <f t="shared" si="11"/>
        <v>0</v>
      </c>
      <c r="F182" s="97"/>
      <c r="G182" s="97"/>
    </row>
    <row r="183" spans="1:7" ht="24">
      <c r="A183" s="97"/>
      <c r="B183" s="59" t="s">
        <v>40</v>
      </c>
      <c r="C183" s="2">
        <v>0.75</v>
      </c>
      <c r="D183" s="2">
        <v>0</v>
      </c>
      <c r="E183" s="11">
        <f t="shared" si="11"/>
        <v>0</v>
      </c>
      <c r="F183" s="97"/>
      <c r="G183" s="97"/>
    </row>
    <row r="184" spans="1:7" ht="15">
      <c r="A184" s="97"/>
      <c r="B184" s="39" t="s">
        <v>58</v>
      </c>
      <c r="C184" s="35">
        <f>SUM(C174:C183)</f>
        <v>12.65</v>
      </c>
      <c r="D184" s="35">
        <f>SUM(D174:D183)</f>
        <v>1.787</v>
      </c>
      <c r="E184" s="36">
        <f>D184/C184</f>
        <v>0.14126482213438735</v>
      </c>
      <c r="F184" s="99"/>
      <c r="G184" s="101"/>
    </row>
    <row r="185" spans="1:7" ht="15">
      <c r="A185" s="97"/>
      <c r="B185" s="126" t="s">
        <v>128</v>
      </c>
      <c r="C185" s="126"/>
      <c r="D185" s="126"/>
      <c r="E185" s="126"/>
      <c r="F185" s="97"/>
      <c r="G185" s="97"/>
    </row>
    <row r="186" spans="1:7" ht="48">
      <c r="A186" s="97"/>
      <c r="B186" s="59" t="s">
        <v>129</v>
      </c>
      <c r="C186" s="2">
        <v>0.25</v>
      </c>
      <c r="D186" s="2">
        <v>0</v>
      </c>
      <c r="E186" s="11">
        <f>D186/C186</f>
        <v>0</v>
      </c>
      <c r="F186" s="97"/>
      <c r="G186" s="97"/>
    </row>
    <row r="187" spans="1:7" ht="15">
      <c r="A187" s="97"/>
      <c r="B187" s="39" t="s">
        <v>58</v>
      </c>
      <c r="C187" s="38">
        <f>SUM(C186:C186)</f>
        <v>0.25</v>
      </c>
      <c r="D187" s="38">
        <f>SUM(D186:D186)</f>
        <v>0</v>
      </c>
      <c r="E187" s="36">
        <f>D187/C187</f>
        <v>0</v>
      </c>
      <c r="F187" s="100"/>
      <c r="G187" s="98"/>
    </row>
    <row r="188" spans="1:7" ht="15">
      <c r="A188" s="97"/>
      <c r="B188" s="126" t="s">
        <v>145</v>
      </c>
      <c r="C188" s="126"/>
      <c r="D188" s="126"/>
      <c r="E188" s="126"/>
      <c r="F188" s="100"/>
      <c r="G188" s="98"/>
    </row>
    <row r="189" spans="1:7" ht="15">
      <c r="A189" s="97"/>
      <c r="B189" s="59" t="s">
        <v>47</v>
      </c>
      <c r="C189" s="2">
        <v>5</v>
      </c>
      <c r="D189" s="2">
        <v>0</v>
      </c>
      <c r="E189" s="11">
        <f>D189/C189</f>
        <v>0</v>
      </c>
      <c r="F189" s="100"/>
      <c r="G189" s="98"/>
    </row>
    <row r="190" spans="1:7" ht="15">
      <c r="A190" s="97"/>
      <c r="B190" s="59" t="s">
        <v>46</v>
      </c>
      <c r="C190" s="2">
        <v>1</v>
      </c>
      <c r="D190" s="2">
        <v>0</v>
      </c>
      <c r="E190" s="11">
        <f>D190/C190</f>
        <v>0</v>
      </c>
      <c r="F190" s="100"/>
      <c r="G190" s="98"/>
    </row>
    <row r="191" spans="1:7" ht="15">
      <c r="A191" s="97"/>
      <c r="B191" s="39" t="s">
        <v>58</v>
      </c>
      <c r="C191" s="38">
        <f>SUM(C189:C190)</f>
        <v>6</v>
      </c>
      <c r="D191" s="38">
        <f>SUM(D189:D190)</f>
        <v>0</v>
      </c>
      <c r="E191" s="36">
        <f>D191/C191</f>
        <v>0</v>
      </c>
      <c r="F191" s="100"/>
      <c r="G191" s="98"/>
    </row>
    <row r="192" spans="1:7" ht="36">
      <c r="A192" s="97"/>
      <c r="B192" s="114" t="s">
        <v>61</v>
      </c>
      <c r="C192" s="38">
        <f>C191+C187+C172+C157</f>
        <v>377.09999999999997</v>
      </c>
      <c r="D192" s="38">
        <f>D191+D187+D184+D172+D157</f>
        <v>64.446</v>
      </c>
      <c r="E192" s="36">
        <f>D192/C192</f>
        <v>0.17089896579156724</v>
      </c>
      <c r="F192" s="97"/>
      <c r="G192" s="98"/>
    </row>
    <row r="193" spans="1:7" ht="15" customHeight="1">
      <c r="A193" s="97"/>
      <c r="B193" s="127" t="s">
        <v>90</v>
      </c>
      <c r="C193" s="127"/>
      <c r="D193" s="127"/>
      <c r="E193" s="127"/>
      <c r="F193" s="97"/>
      <c r="G193" s="98"/>
    </row>
    <row r="194" spans="1:7" ht="15">
      <c r="A194" s="97"/>
      <c r="B194" s="22" t="s">
        <v>50</v>
      </c>
      <c r="C194" s="1">
        <v>1.7</v>
      </c>
      <c r="D194" s="1">
        <v>0.871</v>
      </c>
      <c r="E194" s="23">
        <f aca="true" t="shared" si="12" ref="E194:E200">D194/C194</f>
        <v>0.5123529411764706</v>
      </c>
      <c r="F194" s="97"/>
      <c r="G194" s="98"/>
    </row>
    <row r="195" spans="1:7" ht="15">
      <c r="A195" s="97"/>
      <c r="B195" s="22" t="s">
        <v>51</v>
      </c>
      <c r="C195" s="1">
        <v>686.6</v>
      </c>
      <c r="D195" s="1">
        <v>46.648999999999994</v>
      </c>
      <c r="E195" s="23">
        <f t="shared" si="12"/>
        <v>0.06794203320710747</v>
      </c>
      <c r="F195" s="97"/>
      <c r="G195" s="97"/>
    </row>
    <row r="196" spans="1:7" ht="24">
      <c r="A196" s="97"/>
      <c r="B196" s="22" t="s">
        <v>52</v>
      </c>
      <c r="C196" s="1">
        <v>1081</v>
      </c>
      <c r="D196" s="1">
        <v>455.47</v>
      </c>
      <c r="E196" s="11">
        <f t="shared" si="12"/>
        <v>0.42134135060129513</v>
      </c>
      <c r="F196" s="97"/>
      <c r="G196" s="97"/>
    </row>
    <row r="197" spans="1:7" ht="15">
      <c r="A197" s="97"/>
      <c r="B197" s="22" t="s">
        <v>19</v>
      </c>
      <c r="C197" s="1">
        <v>20.2</v>
      </c>
      <c r="D197" s="1">
        <v>10.83</v>
      </c>
      <c r="E197" s="23">
        <f t="shared" si="12"/>
        <v>0.5361386138613862</v>
      </c>
      <c r="F197" s="97"/>
      <c r="G197" s="97"/>
    </row>
    <row r="198" spans="1:7" ht="15">
      <c r="A198" s="97"/>
      <c r="B198" s="24" t="s">
        <v>22</v>
      </c>
      <c r="C198" s="25">
        <v>41.8</v>
      </c>
      <c r="D198" s="1">
        <v>11.385</v>
      </c>
      <c r="E198" s="23">
        <f t="shared" si="12"/>
        <v>0.2723684210526316</v>
      </c>
      <c r="F198" s="99"/>
      <c r="G198" s="97"/>
    </row>
    <row r="199" spans="1:7" ht="15">
      <c r="A199" s="97"/>
      <c r="B199" s="24" t="s">
        <v>37</v>
      </c>
      <c r="C199" s="25">
        <v>41.8</v>
      </c>
      <c r="D199" s="1">
        <v>20.834000000000003</v>
      </c>
      <c r="E199" s="23">
        <f t="shared" si="12"/>
        <v>0.49842105263157904</v>
      </c>
      <c r="F199" s="98"/>
      <c r="G199" s="97"/>
    </row>
    <row r="200" spans="1:7" ht="15">
      <c r="A200" s="97"/>
      <c r="B200" s="24" t="s">
        <v>36</v>
      </c>
      <c r="C200" s="25">
        <v>91.1</v>
      </c>
      <c r="D200" s="1">
        <v>22.34900000000001</v>
      </c>
      <c r="E200" s="23">
        <f t="shared" si="12"/>
        <v>0.24532381997804623</v>
      </c>
      <c r="F200" s="98"/>
      <c r="G200" s="99"/>
    </row>
    <row r="201" spans="1:7" ht="15">
      <c r="A201" s="97"/>
      <c r="B201" s="24" t="s">
        <v>20</v>
      </c>
      <c r="C201" s="25">
        <v>115.9</v>
      </c>
      <c r="D201" s="1">
        <v>24.546000000000006</v>
      </c>
      <c r="E201" s="23">
        <f>D201/C201</f>
        <v>0.21178602243313205</v>
      </c>
      <c r="F201" s="98"/>
      <c r="G201" s="97"/>
    </row>
    <row r="202" spans="1:7" ht="15">
      <c r="A202" s="97"/>
      <c r="B202" s="24" t="s">
        <v>130</v>
      </c>
      <c r="C202" s="25">
        <v>69.4</v>
      </c>
      <c r="D202" s="1">
        <v>6.776999999999998</v>
      </c>
      <c r="E202" s="23">
        <f>D202/C202</f>
        <v>0.09765129682997115</v>
      </c>
      <c r="F202" s="98"/>
      <c r="G202" s="98"/>
    </row>
    <row r="203" spans="1:7" ht="15">
      <c r="A203" s="97"/>
      <c r="B203" s="45" t="s">
        <v>58</v>
      </c>
      <c r="C203" s="46">
        <f>SUM(C194:C202)</f>
        <v>2149.5</v>
      </c>
      <c r="D203" s="46">
        <f>SUM(D194:D202)</f>
        <v>599.7110000000001</v>
      </c>
      <c r="E203" s="47">
        <f>D203/C203</f>
        <v>0.27900023261223544</v>
      </c>
      <c r="F203" s="98"/>
      <c r="G203" s="97"/>
    </row>
    <row r="204" spans="1:7" ht="15">
      <c r="A204" s="97"/>
      <c r="B204" s="124" t="s">
        <v>91</v>
      </c>
      <c r="C204" s="124"/>
      <c r="D204" s="124"/>
      <c r="E204" s="124"/>
      <c r="F204" s="98"/>
      <c r="G204" s="97"/>
    </row>
    <row r="205" spans="1:7" ht="15">
      <c r="A205" s="97"/>
      <c r="B205" s="26" t="s">
        <v>51</v>
      </c>
      <c r="C205" s="2">
        <v>6.8</v>
      </c>
      <c r="D205" s="2">
        <v>0</v>
      </c>
      <c r="E205" s="11">
        <f>D205/C205</f>
        <v>0</v>
      </c>
      <c r="F205" s="98"/>
      <c r="G205" s="97"/>
    </row>
    <row r="206" spans="1:7" ht="24">
      <c r="A206" s="97"/>
      <c r="B206" s="22" t="s">
        <v>52</v>
      </c>
      <c r="C206" s="2">
        <v>3.8</v>
      </c>
      <c r="D206" s="2">
        <v>0</v>
      </c>
      <c r="E206" s="11">
        <f aca="true" t="shared" si="13" ref="E206:E212">D206/C206</f>
        <v>0</v>
      </c>
      <c r="F206" s="98"/>
      <c r="G206" s="97"/>
    </row>
    <row r="207" spans="1:7" ht="15">
      <c r="A207" s="97"/>
      <c r="B207" s="26" t="s">
        <v>19</v>
      </c>
      <c r="C207" s="2">
        <v>1.8</v>
      </c>
      <c r="D207" s="2">
        <v>1.0030000000000001</v>
      </c>
      <c r="E207" s="11">
        <f>D207/C207</f>
        <v>0.5572222222222223</v>
      </c>
      <c r="F207" s="98"/>
      <c r="G207" s="97"/>
    </row>
    <row r="208" spans="1:7" ht="15">
      <c r="A208" s="97"/>
      <c r="B208" s="26" t="s">
        <v>22</v>
      </c>
      <c r="C208" s="2">
        <v>8.7</v>
      </c>
      <c r="D208" s="2">
        <v>0</v>
      </c>
      <c r="E208" s="11">
        <f>D208/C208</f>
        <v>0</v>
      </c>
      <c r="F208" s="98"/>
      <c r="G208" s="97"/>
    </row>
    <row r="209" spans="1:7" ht="15">
      <c r="A209" s="97"/>
      <c r="B209" s="26" t="s">
        <v>37</v>
      </c>
      <c r="C209" s="2">
        <v>8.6</v>
      </c>
      <c r="D209" s="2">
        <v>1.2710000000000001</v>
      </c>
      <c r="E209" s="11">
        <f t="shared" si="13"/>
        <v>0.14779069767441863</v>
      </c>
      <c r="F209" s="98"/>
      <c r="G209" s="97"/>
    </row>
    <row r="210" spans="1:7" ht="15">
      <c r="A210" s="97"/>
      <c r="B210" s="26" t="s">
        <v>36</v>
      </c>
      <c r="C210" s="2">
        <v>3.4</v>
      </c>
      <c r="D210" s="2">
        <v>0.302</v>
      </c>
      <c r="E210" s="11">
        <f t="shared" si="13"/>
        <v>0.0888235294117647</v>
      </c>
      <c r="F210" s="98"/>
      <c r="G210" s="97"/>
    </row>
    <row r="211" spans="1:7" ht="15">
      <c r="A211" s="97"/>
      <c r="B211" s="26" t="s">
        <v>20</v>
      </c>
      <c r="C211" s="2">
        <v>18.8</v>
      </c>
      <c r="D211" s="2">
        <v>0.133</v>
      </c>
      <c r="E211" s="11">
        <f t="shared" si="13"/>
        <v>0.007074468085106383</v>
      </c>
      <c r="F211" s="98"/>
      <c r="G211" s="99"/>
    </row>
    <row r="212" spans="1:7" ht="15">
      <c r="A212" s="97"/>
      <c r="B212" s="26" t="s">
        <v>130</v>
      </c>
      <c r="C212" s="2">
        <v>4.8</v>
      </c>
      <c r="D212" s="2">
        <v>0</v>
      </c>
      <c r="E212" s="11">
        <f t="shared" si="13"/>
        <v>0</v>
      </c>
      <c r="F212" s="98"/>
      <c r="G212" s="97"/>
    </row>
    <row r="213" spans="1:7" ht="15">
      <c r="A213" s="97"/>
      <c r="B213" s="45" t="s">
        <v>58</v>
      </c>
      <c r="C213" s="35">
        <f>SUM(C205:C212)</f>
        <v>56.7</v>
      </c>
      <c r="D213" s="35">
        <f>SUM(D205:D212)</f>
        <v>2.709</v>
      </c>
      <c r="E213" s="36">
        <f>D213/C213</f>
        <v>0.04777777777777778</v>
      </c>
      <c r="F213" s="98"/>
      <c r="G213" s="97"/>
    </row>
    <row r="214" spans="1:7" ht="15">
      <c r="A214" s="97"/>
      <c r="B214" s="124" t="s">
        <v>92</v>
      </c>
      <c r="C214" s="124"/>
      <c r="D214" s="124"/>
      <c r="E214" s="124"/>
      <c r="F214" s="98"/>
      <c r="G214" s="97"/>
    </row>
    <row r="215" spans="1:7" ht="15">
      <c r="A215" s="97"/>
      <c r="B215" s="27" t="s">
        <v>35</v>
      </c>
      <c r="C215" s="2">
        <v>0.2</v>
      </c>
      <c r="D215" s="2">
        <v>0</v>
      </c>
      <c r="E215" s="11">
        <f>D215/C215</f>
        <v>0</v>
      </c>
      <c r="F215" s="98"/>
      <c r="G215" s="97"/>
    </row>
    <row r="216" spans="1:7" ht="15">
      <c r="A216" s="97"/>
      <c r="B216" s="27" t="s">
        <v>51</v>
      </c>
      <c r="C216" s="2">
        <v>90</v>
      </c>
      <c r="D216" s="2">
        <v>0</v>
      </c>
      <c r="E216" s="11">
        <f aca="true" t="shared" si="14" ref="E216:E234">D216/C216</f>
        <v>0</v>
      </c>
      <c r="F216" s="98"/>
      <c r="G216" s="97"/>
    </row>
    <row r="217" spans="1:7" ht="24">
      <c r="A217" s="97"/>
      <c r="B217" s="22" t="s">
        <v>52</v>
      </c>
      <c r="C217" s="2">
        <v>43</v>
      </c>
      <c r="D217" s="2">
        <v>0</v>
      </c>
      <c r="E217" s="11">
        <f t="shared" si="14"/>
        <v>0</v>
      </c>
      <c r="F217" s="98"/>
      <c r="G217" s="97"/>
    </row>
    <row r="218" spans="1:7" ht="15">
      <c r="A218" s="97"/>
      <c r="B218" s="27" t="s">
        <v>19</v>
      </c>
      <c r="C218" s="2">
        <v>21.7</v>
      </c>
      <c r="D218" s="2">
        <v>0.545</v>
      </c>
      <c r="E218" s="11">
        <f t="shared" si="14"/>
        <v>0.025115207373271893</v>
      </c>
      <c r="F218" s="98"/>
      <c r="G218" s="97"/>
    </row>
    <row r="219" spans="1:7" ht="15">
      <c r="A219" s="97"/>
      <c r="B219" s="27" t="s">
        <v>22</v>
      </c>
      <c r="C219" s="2">
        <v>25.5</v>
      </c>
      <c r="D219" s="2">
        <v>0</v>
      </c>
      <c r="E219" s="11">
        <f t="shared" si="14"/>
        <v>0</v>
      </c>
      <c r="F219" s="98"/>
      <c r="G219" s="97"/>
    </row>
    <row r="220" spans="1:7" ht="15">
      <c r="A220" s="97"/>
      <c r="B220" s="27" t="s">
        <v>37</v>
      </c>
      <c r="C220" s="2">
        <v>14.7</v>
      </c>
      <c r="D220" s="2">
        <v>0.47400000000000003</v>
      </c>
      <c r="E220" s="11">
        <f t="shared" si="14"/>
        <v>0.03224489795918368</v>
      </c>
      <c r="F220" s="98"/>
      <c r="G220" s="99"/>
    </row>
    <row r="221" spans="1:7" ht="15">
      <c r="A221" s="97"/>
      <c r="B221" s="27" t="s">
        <v>36</v>
      </c>
      <c r="C221" s="2">
        <v>8.5</v>
      </c>
      <c r="D221" s="2">
        <v>0.502</v>
      </c>
      <c r="E221" s="11">
        <f t="shared" si="14"/>
        <v>0.05905882352941177</v>
      </c>
      <c r="F221" s="98"/>
      <c r="G221" s="99"/>
    </row>
    <row r="222" spans="1:7" ht="15">
      <c r="A222" s="97"/>
      <c r="B222" s="27" t="s">
        <v>20</v>
      </c>
      <c r="C222" s="2">
        <v>54.5</v>
      </c>
      <c r="D222" s="2">
        <v>0.279</v>
      </c>
      <c r="E222" s="11">
        <f t="shared" si="14"/>
        <v>0.005119266055045872</v>
      </c>
      <c r="F222" s="98"/>
      <c r="G222" s="97"/>
    </row>
    <row r="223" spans="1:7" ht="15">
      <c r="A223" s="97"/>
      <c r="B223" s="27" t="s">
        <v>130</v>
      </c>
      <c r="C223" s="2">
        <v>0.7</v>
      </c>
      <c r="D223" s="2">
        <v>0.006</v>
      </c>
      <c r="E223" s="11">
        <f t="shared" si="14"/>
        <v>0.008571428571428572</v>
      </c>
      <c r="F223" s="98"/>
      <c r="G223" s="97"/>
    </row>
    <row r="224" spans="1:7" ht="15">
      <c r="A224" s="97"/>
      <c r="B224" s="45" t="s">
        <v>58</v>
      </c>
      <c r="C224" s="35">
        <f>SUM(C215:C223)</f>
        <v>258.79999999999995</v>
      </c>
      <c r="D224" s="35">
        <f>SUM(D215:D223)</f>
        <v>1.8060000000000003</v>
      </c>
      <c r="E224" s="36">
        <f>D224/C224</f>
        <v>0.006978361669242661</v>
      </c>
      <c r="F224" s="98"/>
      <c r="G224" s="97"/>
    </row>
    <row r="225" spans="1:7" ht="15">
      <c r="A225" s="97"/>
      <c r="B225" s="121" t="s">
        <v>93</v>
      </c>
      <c r="C225" s="122"/>
      <c r="D225" s="122"/>
      <c r="E225" s="123"/>
      <c r="F225" s="98"/>
      <c r="G225" s="97"/>
    </row>
    <row r="226" spans="1:7" ht="15">
      <c r="A226" s="97"/>
      <c r="B226" s="27" t="s">
        <v>51</v>
      </c>
      <c r="C226" s="2">
        <v>10</v>
      </c>
      <c r="D226" s="2">
        <v>1.117</v>
      </c>
      <c r="E226" s="11">
        <f t="shared" si="14"/>
        <v>0.1117</v>
      </c>
      <c r="F226" s="98"/>
      <c r="G226" s="97"/>
    </row>
    <row r="227" spans="1:7" ht="24">
      <c r="A227" s="97"/>
      <c r="B227" s="22" t="s">
        <v>52</v>
      </c>
      <c r="C227" s="2">
        <v>6</v>
      </c>
      <c r="D227" s="2">
        <v>3.513</v>
      </c>
      <c r="E227" s="11">
        <f t="shared" si="14"/>
        <v>0.5855</v>
      </c>
      <c r="F227" s="98"/>
      <c r="G227" s="97"/>
    </row>
    <row r="228" spans="1:7" ht="15">
      <c r="A228" s="97"/>
      <c r="B228" s="27" t="s">
        <v>19</v>
      </c>
      <c r="C228" s="2">
        <v>24</v>
      </c>
      <c r="D228" s="2">
        <v>16.436</v>
      </c>
      <c r="E228" s="11">
        <f t="shared" si="14"/>
        <v>0.6848333333333333</v>
      </c>
      <c r="F228" s="98"/>
      <c r="G228" s="97"/>
    </row>
    <row r="229" spans="1:7" ht="15">
      <c r="A229" s="97"/>
      <c r="B229" s="27" t="s">
        <v>22</v>
      </c>
      <c r="C229" s="2">
        <v>29.1</v>
      </c>
      <c r="D229" s="2">
        <v>12.725</v>
      </c>
      <c r="E229" s="11">
        <f t="shared" si="14"/>
        <v>0.43728522336769754</v>
      </c>
      <c r="F229" s="98"/>
      <c r="G229" s="97"/>
    </row>
    <row r="230" spans="1:7" ht="15">
      <c r="A230" s="97"/>
      <c r="B230" s="27" t="s">
        <v>37</v>
      </c>
      <c r="C230" s="2">
        <v>31.6</v>
      </c>
      <c r="D230" s="2">
        <v>19.663999999999998</v>
      </c>
      <c r="E230" s="11">
        <f t="shared" si="14"/>
        <v>0.6222784810126581</v>
      </c>
      <c r="F230" s="98"/>
      <c r="G230" s="97"/>
    </row>
    <row r="231" spans="1:7" ht="15">
      <c r="A231" s="97"/>
      <c r="B231" s="103" t="s">
        <v>48</v>
      </c>
      <c r="C231" s="104">
        <v>43.8</v>
      </c>
      <c r="D231" s="104">
        <v>41.508</v>
      </c>
      <c r="E231" s="105">
        <f t="shared" si="14"/>
        <v>0.9476712328767124</v>
      </c>
      <c r="F231" s="98"/>
      <c r="G231" s="99"/>
    </row>
    <row r="232" spans="1:7" ht="15">
      <c r="A232" s="97"/>
      <c r="B232" s="27" t="s">
        <v>36</v>
      </c>
      <c r="C232" s="2">
        <v>14.4</v>
      </c>
      <c r="D232" s="2">
        <v>5.072</v>
      </c>
      <c r="E232" s="11">
        <f t="shared" si="14"/>
        <v>0.3522222222222222</v>
      </c>
      <c r="F232" s="98"/>
      <c r="G232" s="99"/>
    </row>
    <row r="233" spans="1:7" ht="15">
      <c r="A233" s="97"/>
      <c r="B233" s="103" t="s">
        <v>20</v>
      </c>
      <c r="C233" s="104">
        <v>34</v>
      </c>
      <c r="D233" s="104">
        <v>40.138000000000005</v>
      </c>
      <c r="E233" s="105">
        <f t="shared" si="14"/>
        <v>1.180529411764706</v>
      </c>
      <c r="F233" s="98"/>
      <c r="G233" s="97"/>
    </row>
    <row r="234" spans="1:7" ht="15">
      <c r="A234" s="97"/>
      <c r="B234" s="27" t="s">
        <v>131</v>
      </c>
      <c r="C234" s="2">
        <v>29.7</v>
      </c>
      <c r="D234" s="2">
        <v>0.009000000000000001</v>
      </c>
      <c r="E234" s="11">
        <f t="shared" si="14"/>
        <v>0.0003030303030303031</v>
      </c>
      <c r="F234" s="98"/>
      <c r="G234" s="97"/>
    </row>
    <row r="235" spans="1:7" ht="15">
      <c r="A235" s="97"/>
      <c r="B235" s="45" t="s">
        <v>58</v>
      </c>
      <c r="C235" s="35">
        <f>SUM(C226:C234)</f>
        <v>222.6</v>
      </c>
      <c r="D235" s="35">
        <f>SUM(D226:D234)</f>
        <v>140.182</v>
      </c>
      <c r="E235" s="36">
        <f>D235/C235</f>
        <v>0.6297484276729559</v>
      </c>
      <c r="F235" s="98"/>
      <c r="G235" s="97"/>
    </row>
    <row r="236" spans="1:7" ht="15">
      <c r="A236" s="97"/>
      <c r="B236" s="121" t="s">
        <v>94</v>
      </c>
      <c r="C236" s="122"/>
      <c r="D236" s="122"/>
      <c r="E236" s="123"/>
      <c r="F236" s="98"/>
      <c r="G236" s="97"/>
    </row>
    <row r="237" spans="1:7" ht="15">
      <c r="A237" s="97"/>
      <c r="B237" s="27" t="s">
        <v>50</v>
      </c>
      <c r="C237" s="2">
        <v>3.6</v>
      </c>
      <c r="D237" s="2">
        <v>0</v>
      </c>
      <c r="E237" s="11">
        <f>D237/C237</f>
        <v>0</v>
      </c>
      <c r="F237" s="98"/>
      <c r="G237" s="97"/>
    </row>
    <row r="238" spans="1:7" ht="48.75">
      <c r="A238" s="97"/>
      <c r="B238" s="28" t="s">
        <v>53</v>
      </c>
      <c r="C238" s="2">
        <v>1.5</v>
      </c>
      <c r="D238" s="2">
        <v>0.008</v>
      </c>
      <c r="E238" s="11">
        <f aca="true" t="shared" si="15" ref="E238:E247">D238/C238</f>
        <v>0.005333333333333333</v>
      </c>
      <c r="F238" s="98"/>
      <c r="G238" s="97"/>
    </row>
    <row r="239" spans="1:7" ht="15">
      <c r="A239" s="97"/>
      <c r="B239" s="27" t="s">
        <v>35</v>
      </c>
      <c r="C239" s="2">
        <v>1.15</v>
      </c>
      <c r="D239" s="2">
        <v>0</v>
      </c>
      <c r="E239" s="11">
        <f t="shared" si="15"/>
        <v>0</v>
      </c>
      <c r="F239" s="98"/>
      <c r="G239" s="97"/>
    </row>
    <row r="240" spans="1:7" ht="15">
      <c r="A240" s="97"/>
      <c r="B240" s="27" t="s">
        <v>51</v>
      </c>
      <c r="C240" s="2">
        <v>11.2</v>
      </c>
      <c r="D240" s="2">
        <v>0</v>
      </c>
      <c r="E240" s="11">
        <f t="shared" si="15"/>
        <v>0</v>
      </c>
      <c r="F240" s="98"/>
      <c r="G240" s="97"/>
    </row>
    <row r="241" spans="1:7" ht="24">
      <c r="A241" s="97"/>
      <c r="B241" s="22" t="s">
        <v>52</v>
      </c>
      <c r="C241" s="2">
        <v>9.3</v>
      </c>
      <c r="D241" s="2">
        <v>0</v>
      </c>
      <c r="E241" s="11">
        <f t="shared" si="15"/>
        <v>0</v>
      </c>
      <c r="F241" s="98"/>
      <c r="G241" s="97"/>
    </row>
    <row r="242" spans="1:7" ht="15">
      <c r="A242" s="97"/>
      <c r="B242" s="27" t="s">
        <v>19</v>
      </c>
      <c r="C242" s="2">
        <v>14.3</v>
      </c>
      <c r="D242" s="2">
        <v>0.1</v>
      </c>
      <c r="E242" s="11">
        <f t="shared" si="15"/>
        <v>0.006993006993006993</v>
      </c>
      <c r="F242" s="98"/>
      <c r="G242" s="97"/>
    </row>
    <row r="243" spans="1:7" ht="15">
      <c r="A243" s="97"/>
      <c r="B243" s="27" t="s">
        <v>22</v>
      </c>
      <c r="C243" s="2">
        <v>5.3</v>
      </c>
      <c r="D243" s="2">
        <v>0.03</v>
      </c>
      <c r="E243" s="11">
        <f t="shared" si="15"/>
        <v>0.005660377358490566</v>
      </c>
      <c r="F243" s="98"/>
      <c r="G243" s="97"/>
    </row>
    <row r="244" spans="1:7" ht="15">
      <c r="A244" s="97"/>
      <c r="B244" s="27" t="s">
        <v>37</v>
      </c>
      <c r="C244" s="2">
        <v>0.9</v>
      </c>
      <c r="D244" s="2">
        <v>0</v>
      </c>
      <c r="E244" s="11">
        <f t="shared" si="15"/>
        <v>0</v>
      </c>
      <c r="F244" s="98"/>
      <c r="G244" s="97"/>
    </row>
    <row r="245" spans="1:7" ht="15">
      <c r="A245" s="97"/>
      <c r="B245" s="27" t="s">
        <v>36</v>
      </c>
      <c r="C245" s="2">
        <v>10.7</v>
      </c>
      <c r="D245" s="2">
        <v>0.2</v>
      </c>
      <c r="E245" s="11">
        <f t="shared" si="15"/>
        <v>0.01869158878504673</v>
      </c>
      <c r="F245" s="98"/>
      <c r="G245" s="97"/>
    </row>
    <row r="246" spans="1:7" ht="15">
      <c r="A246" s="97"/>
      <c r="B246" s="27" t="s">
        <v>20</v>
      </c>
      <c r="C246" s="2">
        <v>15.3</v>
      </c>
      <c r="D246" s="2">
        <v>0.05</v>
      </c>
      <c r="E246" s="11">
        <f t="shared" si="15"/>
        <v>0.0032679738562091504</v>
      </c>
      <c r="F246" s="98"/>
      <c r="G246" s="97"/>
    </row>
    <row r="247" spans="1:7" ht="15">
      <c r="A247" s="97"/>
      <c r="B247" s="27" t="s">
        <v>131</v>
      </c>
      <c r="C247" s="2">
        <v>1.42</v>
      </c>
      <c r="D247" s="2">
        <v>0</v>
      </c>
      <c r="E247" s="11">
        <f t="shared" si="15"/>
        <v>0</v>
      </c>
      <c r="F247" s="98"/>
      <c r="G247" s="97"/>
    </row>
    <row r="248" spans="1:7" ht="15">
      <c r="A248" s="97"/>
      <c r="B248" s="45" t="s">
        <v>58</v>
      </c>
      <c r="C248" s="35">
        <f>SUM(C237:C247)</f>
        <v>74.66999999999999</v>
      </c>
      <c r="D248" s="35">
        <f>SUM(D237:D247)</f>
        <v>0.388</v>
      </c>
      <c r="E248" s="36">
        <f>D248/C248</f>
        <v>0.005196196598366145</v>
      </c>
      <c r="F248" s="98"/>
      <c r="G248" s="97"/>
    </row>
    <row r="249" spans="1:7" ht="15">
      <c r="A249" s="97"/>
      <c r="B249" s="121" t="s">
        <v>95</v>
      </c>
      <c r="C249" s="122"/>
      <c r="D249" s="122"/>
      <c r="E249" s="123"/>
      <c r="F249" s="98"/>
      <c r="G249" s="97"/>
    </row>
    <row r="250" spans="1:7" ht="15">
      <c r="A250" s="97"/>
      <c r="B250" s="27" t="s">
        <v>51</v>
      </c>
      <c r="C250" s="2">
        <v>13.6</v>
      </c>
      <c r="D250" s="2">
        <v>0</v>
      </c>
      <c r="E250" s="11">
        <f>D250/C250</f>
        <v>0</v>
      </c>
      <c r="F250" s="98"/>
      <c r="G250" s="97"/>
    </row>
    <row r="251" spans="1:7" ht="24">
      <c r="A251" s="97"/>
      <c r="B251" s="22" t="s">
        <v>52</v>
      </c>
      <c r="C251" s="2">
        <v>2.3</v>
      </c>
      <c r="D251" s="2">
        <v>0</v>
      </c>
      <c r="E251" s="11">
        <f aca="true" t="shared" si="16" ref="E251:E257">D251/C251</f>
        <v>0</v>
      </c>
      <c r="F251" s="98"/>
      <c r="G251" s="97"/>
    </row>
    <row r="252" spans="1:7" ht="15">
      <c r="A252" s="97"/>
      <c r="B252" s="27" t="s">
        <v>19</v>
      </c>
      <c r="C252" s="2">
        <v>9.3</v>
      </c>
      <c r="D252" s="2">
        <v>2.348</v>
      </c>
      <c r="E252" s="11">
        <f t="shared" si="16"/>
        <v>0.25247311827956986</v>
      </c>
      <c r="F252" s="98"/>
      <c r="G252" s="97"/>
    </row>
    <row r="253" spans="1:7" ht="15">
      <c r="A253" s="97"/>
      <c r="B253" s="27" t="s">
        <v>22</v>
      </c>
      <c r="C253" s="2">
        <v>12.1</v>
      </c>
      <c r="D253" s="2">
        <v>0.256</v>
      </c>
      <c r="E253" s="11">
        <f t="shared" si="16"/>
        <v>0.02115702479338843</v>
      </c>
      <c r="F253" s="98"/>
      <c r="G253" s="97"/>
    </row>
    <row r="254" spans="1:7" ht="15">
      <c r="A254" s="97"/>
      <c r="B254" s="27" t="s">
        <v>37</v>
      </c>
      <c r="C254" s="2">
        <v>34.3</v>
      </c>
      <c r="D254" s="2">
        <v>4.033</v>
      </c>
      <c r="E254" s="11">
        <f t="shared" si="16"/>
        <v>0.11758017492711373</v>
      </c>
      <c r="F254" s="98"/>
      <c r="G254" s="97"/>
    </row>
    <row r="255" spans="1:7" ht="15">
      <c r="A255" s="97"/>
      <c r="B255" s="27" t="s">
        <v>36</v>
      </c>
      <c r="C255" s="2">
        <v>5.7</v>
      </c>
      <c r="D255" s="2">
        <v>1.9160000000000001</v>
      </c>
      <c r="E255" s="11">
        <f t="shared" si="16"/>
        <v>0.336140350877193</v>
      </c>
      <c r="F255" s="98"/>
      <c r="G255" s="97"/>
    </row>
    <row r="256" spans="1:7" ht="15">
      <c r="A256" s="97"/>
      <c r="B256" s="27" t="s">
        <v>20</v>
      </c>
      <c r="C256" s="2">
        <v>19</v>
      </c>
      <c r="D256" s="2">
        <v>1.225</v>
      </c>
      <c r="E256" s="11">
        <f t="shared" si="16"/>
        <v>0.06447368421052632</v>
      </c>
      <c r="F256" s="98"/>
      <c r="G256" s="97"/>
    </row>
    <row r="257" spans="1:7" ht="15">
      <c r="A257" s="97"/>
      <c r="B257" s="27" t="s">
        <v>131</v>
      </c>
      <c r="C257" s="2">
        <v>1.2</v>
      </c>
      <c r="D257" s="2">
        <v>0.20700000000000005</v>
      </c>
      <c r="E257" s="11">
        <f t="shared" si="16"/>
        <v>0.17250000000000004</v>
      </c>
      <c r="F257" s="98"/>
      <c r="G257" s="97"/>
    </row>
    <row r="258" spans="1:7" ht="15">
      <c r="A258" s="97"/>
      <c r="B258" s="45" t="s">
        <v>58</v>
      </c>
      <c r="C258" s="35">
        <f>SUM(C250:C257)</f>
        <v>97.5</v>
      </c>
      <c r="D258" s="35">
        <f>SUM(D250:D257)</f>
        <v>9.985000000000001</v>
      </c>
      <c r="E258" s="36">
        <f>D258/C258</f>
        <v>0.10241025641025642</v>
      </c>
      <c r="F258" s="98"/>
      <c r="G258" s="97"/>
    </row>
    <row r="259" spans="1:7" ht="15">
      <c r="A259" s="97"/>
      <c r="B259" s="121" t="s">
        <v>96</v>
      </c>
      <c r="C259" s="122"/>
      <c r="D259" s="122"/>
      <c r="E259" s="123"/>
      <c r="F259" s="98"/>
      <c r="G259" s="97"/>
    </row>
    <row r="260" spans="1:7" ht="15">
      <c r="A260" s="97"/>
      <c r="B260" s="27" t="s">
        <v>51</v>
      </c>
      <c r="C260" s="2">
        <v>18.7</v>
      </c>
      <c r="D260" s="2">
        <v>0</v>
      </c>
      <c r="E260" s="11">
        <f aca="true" t="shared" si="17" ref="E260:E266">D260/C260</f>
        <v>0</v>
      </c>
      <c r="F260" s="98"/>
      <c r="G260" s="97"/>
    </row>
    <row r="261" spans="1:7" ht="24">
      <c r="A261" s="97"/>
      <c r="B261" s="22" t="s">
        <v>52</v>
      </c>
      <c r="C261" s="2">
        <v>4.3</v>
      </c>
      <c r="D261" s="2">
        <v>0</v>
      </c>
      <c r="E261" s="11">
        <f t="shared" si="17"/>
        <v>0</v>
      </c>
      <c r="F261" s="98"/>
      <c r="G261" s="97"/>
    </row>
    <row r="262" spans="1:7" ht="15">
      <c r="A262" s="97"/>
      <c r="B262" s="27" t="s">
        <v>19</v>
      </c>
      <c r="C262" s="2">
        <v>1.6</v>
      </c>
      <c r="D262" s="2">
        <v>0</v>
      </c>
      <c r="E262" s="11">
        <f t="shared" si="17"/>
        <v>0</v>
      </c>
      <c r="F262" s="98"/>
      <c r="G262" s="97"/>
    </row>
    <row r="263" spans="1:7" ht="15">
      <c r="A263" s="97"/>
      <c r="B263" s="27" t="s">
        <v>22</v>
      </c>
      <c r="C263" s="2">
        <v>6.4</v>
      </c>
      <c r="D263" s="2">
        <v>0</v>
      </c>
      <c r="E263" s="11">
        <f t="shared" si="17"/>
        <v>0</v>
      </c>
      <c r="F263" s="98"/>
      <c r="G263" s="97"/>
    </row>
    <row r="264" spans="1:7" ht="15">
      <c r="A264" s="97"/>
      <c r="B264" s="27" t="s">
        <v>37</v>
      </c>
      <c r="C264" s="2">
        <v>0.9</v>
      </c>
      <c r="D264" s="2">
        <v>0</v>
      </c>
      <c r="E264" s="11">
        <f t="shared" si="17"/>
        <v>0</v>
      </c>
      <c r="F264" s="98"/>
      <c r="G264" s="97"/>
    </row>
    <row r="265" spans="1:7" ht="15">
      <c r="A265" s="97"/>
      <c r="B265" s="27" t="s">
        <v>36</v>
      </c>
      <c r="C265" s="2">
        <v>1.7</v>
      </c>
      <c r="D265" s="2">
        <v>0</v>
      </c>
      <c r="E265" s="11">
        <f t="shared" si="17"/>
        <v>0</v>
      </c>
      <c r="F265" s="98"/>
      <c r="G265" s="97"/>
    </row>
    <row r="266" spans="1:7" ht="15">
      <c r="A266" s="97"/>
      <c r="B266" s="27" t="s">
        <v>20</v>
      </c>
      <c r="C266" s="2">
        <v>8.4</v>
      </c>
      <c r="D266" s="2">
        <v>0</v>
      </c>
      <c r="E266" s="11">
        <f t="shared" si="17"/>
        <v>0</v>
      </c>
      <c r="F266" s="98"/>
      <c r="G266" s="97"/>
    </row>
    <row r="267" spans="1:7" ht="15">
      <c r="A267" s="97"/>
      <c r="B267" s="27" t="s">
        <v>131</v>
      </c>
      <c r="C267" s="2">
        <v>1.4</v>
      </c>
      <c r="D267" s="2">
        <v>0</v>
      </c>
      <c r="E267" s="11">
        <f>D267/C267</f>
        <v>0</v>
      </c>
      <c r="F267" s="98"/>
      <c r="G267" s="97"/>
    </row>
    <row r="268" spans="1:7" ht="15">
      <c r="A268" s="97"/>
      <c r="B268" s="45" t="s">
        <v>58</v>
      </c>
      <c r="C268" s="35">
        <f>SUM(C260:C267)</f>
        <v>43.4</v>
      </c>
      <c r="D268" s="35">
        <f>SUM(D260:D267)</f>
        <v>0</v>
      </c>
      <c r="E268" s="36">
        <f>D268/C268</f>
        <v>0</v>
      </c>
      <c r="F268" s="98"/>
      <c r="G268" s="97"/>
    </row>
    <row r="269" spans="1:7" ht="15">
      <c r="A269" s="97"/>
      <c r="B269" s="121" t="s">
        <v>97</v>
      </c>
      <c r="C269" s="122"/>
      <c r="D269" s="122"/>
      <c r="E269" s="123"/>
      <c r="F269" s="98"/>
      <c r="G269" s="97"/>
    </row>
    <row r="270" spans="1:7" ht="15">
      <c r="A270" s="97"/>
      <c r="B270" s="27" t="s">
        <v>51</v>
      </c>
      <c r="C270" s="2">
        <v>12.3</v>
      </c>
      <c r="D270" s="2">
        <v>0</v>
      </c>
      <c r="E270" s="11">
        <f>D270/C270</f>
        <v>0</v>
      </c>
      <c r="F270" s="98"/>
      <c r="G270" s="97"/>
    </row>
    <row r="271" spans="1:7" ht="24">
      <c r="A271" s="97"/>
      <c r="B271" s="22" t="s">
        <v>52</v>
      </c>
      <c r="C271" s="2">
        <v>4.5</v>
      </c>
      <c r="D271" s="2">
        <v>0</v>
      </c>
      <c r="E271" s="11">
        <f aca="true" t="shared" si="18" ref="E271:E276">D271/C271</f>
        <v>0</v>
      </c>
      <c r="F271" s="98"/>
      <c r="G271" s="97"/>
    </row>
    <row r="272" spans="1:7" ht="15">
      <c r="A272" s="97"/>
      <c r="B272" s="27" t="s">
        <v>19</v>
      </c>
      <c r="C272" s="2">
        <v>5.8</v>
      </c>
      <c r="D272" s="2">
        <v>0</v>
      </c>
      <c r="E272" s="11">
        <f t="shared" si="18"/>
        <v>0</v>
      </c>
      <c r="F272" s="98"/>
      <c r="G272" s="97"/>
    </row>
    <row r="273" spans="1:7" ht="15">
      <c r="A273" s="97"/>
      <c r="B273" s="27" t="s">
        <v>22</v>
      </c>
      <c r="C273" s="2">
        <v>14.3</v>
      </c>
      <c r="D273" s="2">
        <v>0</v>
      </c>
      <c r="E273" s="11">
        <f t="shared" si="18"/>
        <v>0</v>
      </c>
      <c r="F273" s="98"/>
      <c r="G273" s="97"/>
    </row>
    <row r="274" spans="1:7" ht="15">
      <c r="A274" s="97"/>
      <c r="B274" s="27" t="s">
        <v>36</v>
      </c>
      <c r="C274" s="2">
        <v>1</v>
      </c>
      <c r="D274" s="2">
        <v>0</v>
      </c>
      <c r="E274" s="11">
        <f t="shared" si="18"/>
        <v>0</v>
      </c>
      <c r="F274" s="98"/>
      <c r="G274" s="97"/>
    </row>
    <row r="275" spans="1:7" ht="15">
      <c r="A275" s="97"/>
      <c r="B275" s="27" t="s">
        <v>20</v>
      </c>
      <c r="C275" s="2">
        <v>10.3</v>
      </c>
      <c r="D275" s="2">
        <v>0</v>
      </c>
      <c r="E275" s="11">
        <f t="shared" si="18"/>
        <v>0</v>
      </c>
      <c r="F275" s="98"/>
      <c r="G275" s="97"/>
    </row>
    <row r="276" spans="1:7" ht="15">
      <c r="A276" s="97"/>
      <c r="B276" s="27" t="s">
        <v>131</v>
      </c>
      <c r="C276" s="2">
        <v>0.92</v>
      </c>
      <c r="D276" s="2">
        <v>0</v>
      </c>
      <c r="E276" s="11">
        <f t="shared" si="18"/>
        <v>0</v>
      </c>
      <c r="F276" s="98"/>
      <c r="G276" s="97"/>
    </row>
    <row r="277" spans="1:7" ht="15">
      <c r="A277" s="97"/>
      <c r="B277" s="45" t="s">
        <v>58</v>
      </c>
      <c r="C277" s="35">
        <f>SUM(C270:C276)</f>
        <v>49.120000000000005</v>
      </c>
      <c r="D277" s="35">
        <f>SUM(D270:D276)</f>
        <v>0</v>
      </c>
      <c r="E277" s="36">
        <f>D277/C277</f>
        <v>0</v>
      </c>
      <c r="F277" s="98"/>
      <c r="G277" s="97"/>
    </row>
    <row r="278" spans="1:7" ht="15">
      <c r="A278" s="97"/>
      <c r="B278" s="121" t="s">
        <v>98</v>
      </c>
      <c r="C278" s="122"/>
      <c r="D278" s="122"/>
      <c r="E278" s="123"/>
      <c r="F278" s="98"/>
      <c r="G278" s="97"/>
    </row>
    <row r="279" spans="1:7" ht="15">
      <c r="A279" s="97"/>
      <c r="B279" s="27" t="s">
        <v>51</v>
      </c>
      <c r="C279" s="2">
        <v>12.5</v>
      </c>
      <c r="D279" s="2">
        <v>0</v>
      </c>
      <c r="E279" s="11">
        <f>D279/C279</f>
        <v>0</v>
      </c>
      <c r="F279" s="98"/>
      <c r="G279" s="97"/>
    </row>
    <row r="280" spans="1:7" ht="24">
      <c r="A280" s="97"/>
      <c r="B280" s="22" t="s">
        <v>52</v>
      </c>
      <c r="C280" s="2">
        <v>0.1</v>
      </c>
      <c r="D280" s="2">
        <v>0</v>
      </c>
      <c r="E280" s="11">
        <f aca="true" t="shared" si="19" ref="E280:E285">D280/C280</f>
        <v>0</v>
      </c>
      <c r="F280" s="98"/>
      <c r="G280" s="97"/>
    </row>
    <row r="281" spans="1:7" ht="15">
      <c r="A281" s="97"/>
      <c r="B281" s="27" t="s">
        <v>19</v>
      </c>
      <c r="C281" s="2">
        <v>2.2</v>
      </c>
      <c r="D281" s="2">
        <v>0.446</v>
      </c>
      <c r="E281" s="11">
        <f t="shared" si="19"/>
        <v>0.20272727272727273</v>
      </c>
      <c r="F281" s="98"/>
      <c r="G281" s="97"/>
    </row>
    <row r="282" spans="1:7" ht="15">
      <c r="A282" s="97"/>
      <c r="B282" s="27" t="s">
        <v>22</v>
      </c>
      <c r="C282" s="2">
        <v>3.5</v>
      </c>
      <c r="D282" s="2">
        <v>0.04</v>
      </c>
      <c r="E282" s="11">
        <f t="shared" si="19"/>
        <v>0.011428571428571429</v>
      </c>
      <c r="F282" s="98"/>
      <c r="G282" s="97"/>
    </row>
    <row r="283" spans="1:7" ht="15">
      <c r="A283" s="97"/>
      <c r="B283" s="27" t="s">
        <v>37</v>
      </c>
      <c r="C283" s="2">
        <v>2.5</v>
      </c>
      <c r="D283" s="2">
        <v>0.25699999999999995</v>
      </c>
      <c r="E283" s="11">
        <f t="shared" si="19"/>
        <v>0.10279999999999997</v>
      </c>
      <c r="F283" s="98"/>
      <c r="G283" s="100"/>
    </row>
    <row r="284" spans="1:7" ht="15">
      <c r="A284" s="97"/>
      <c r="B284" s="27" t="s">
        <v>36</v>
      </c>
      <c r="C284" s="2">
        <v>0.5</v>
      </c>
      <c r="D284" s="2">
        <v>0.039</v>
      </c>
      <c r="E284" s="11">
        <f t="shared" si="19"/>
        <v>0.078</v>
      </c>
      <c r="F284" s="98"/>
      <c r="G284" s="100"/>
    </row>
    <row r="285" spans="1:7" ht="15">
      <c r="A285" s="97"/>
      <c r="B285" s="27" t="s">
        <v>20</v>
      </c>
      <c r="C285" s="2">
        <v>3.95</v>
      </c>
      <c r="D285" s="2">
        <v>0.222</v>
      </c>
      <c r="E285" s="11">
        <f t="shared" si="19"/>
        <v>0.05620253164556962</v>
      </c>
      <c r="F285" s="97"/>
      <c r="G285" s="97"/>
    </row>
    <row r="286" spans="1:7" ht="15">
      <c r="A286" s="97"/>
      <c r="B286" s="45" t="s">
        <v>58</v>
      </c>
      <c r="C286" s="35">
        <f>SUM(C279:C285)</f>
        <v>25.25</v>
      </c>
      <c r="D286" s="35">
        <f>SUM(D279:D285)</f>
        <v>1.004</v>
      </c>
      <c r="E286" s="36">
        <f>D286/C286</f>
        <v>0.03976237623762376</v>
      </c>
      <c r="F286" s="97"/>
      <c r="G286" s="97"/>
    </row>
    <row r="287" spans="1:7" ht="15">
      <c r="A287" s="97"/>
      <c r="B287" s="121" t="s">
        <v>99</v>
      </c>
      <c r="C287" s="122"/>
      <c r="D287" s="122"/>
      <c r="E287" s="123"/>
      <c r="F287" s="97"/>
      <c r="G287" s="97"/>
    </row>
    <row r="288" spans="1:7" ht="15">
      <c r="A288" s="97"/>
      <c r="B288" s="27" t="s">
        <v>51</v>
      </c>
      <c r="C288" s="2">
        <v>26.4</v>
      </c>
      <c r="D288" s="2">
        <v>0</v>
      </c>
      <c r="E288" s="11">
        <f>D288/C288</f>
        <v>0</v>
      </c>
      <c r="F288" s="97"/>
      <c r="G288" s="97"/>
    </row>
    <row r="289" spans="1:7" ht="24">
      <c r="A289" s="97"/>
      <c r="B289" s="22" t="s">
        <v>52</v>
      </c>
      <c r="C289" s="2">
        <v>19.5</v>
      </c>
      <c r="D289" s="2">
        <v>0</v>
      </c>
      <c r="E289" s="11">
        <f aca="true" t="shared" si="20" ref="E289:E295">D289/C289</f>
        <v>0</v>
      </c>
      <c r="F289" s="97"/>
      <c r="G289" s="99"/>
    </row>
    <row r="290" spans="1:7" ht="15">
      <c r="A290" s="97"/>
      <c r="B290" s="27" t="s">
        <v>19</v>
      </c>
      <c r="C290" s="2">
        <v>2.4</v>
      </c>
      <c r="D290" s="2">
        <v>0.083</v>
      </c>
      <c r="E290" s="11">
        <f>D290/C290</f>
        <v>0.034583333333333334</v>
      </c>
      <c r="F290" s="99"/>
      <c r="G290" s="100"/>
    </row>
    <row r="291" spans="1:7" ht="15">
      <c r="A291" s="97"/>
      <c r="B291" s="27" t="s">
        <v>22</v>
      </c>
      <c r="C291" s="2">
        <v>2.5</v>
      </c>
      <c r="D291" s="2">
        <v>0.047</v>
      </c>
      <c r="E291" s="11">
        <f>D291/C291</f>
        <v>0.0188</v>
      </c>
      <c r="F291" s="99"/>
      <c r="G291" s="100"/>
    </row>
    <row r="292" spans="1:7" ht="15">
      <c r="A292" s="97"/>
      <c r="B292" s="27" t="s">
        <v>37</v>
      </c>
      <c r="C292" s="2">
        <v>4.5</v>
      </c>
      <c r="D292" s="2">
        <v>0.152</v>
      </c>
      <c r="E292" s="11">
        <f t="shared" si="20"/>
        <v>0.033777777777777775</v>
      </c>
      <c r="F292" s="97"/>
      <c r="G292" s="97"/>
    </row>
    <row r="293" spans="1:7" ht="15">
      <c r="A293" s="97"/>
      <c r="B293" s="27" t="s">
        <v>36</v>
      </c>
      <c r="C293" s="2">
        <v>0.95</v>
      </c>
      <c r="D293" s="2">
        <v>0.082</v>
      </c>
      <c r="E293" s="11">
        <f t="shared" si="20"/>
        <v>0.08631578947368422</v>
      </c>
      <c r="F293" s="97"/>
      <c r="G293" s="97"/>
    </row>
    <row r="294" spans="1:7" ht="15">
      <c r="A294" s="97"/>
      <c r="B294" s="27" t="s">
        <v>20</v>
      </c>
      <c r="C294" s="2">
        <v>9</v>
      </c>
      <c r="D294" s="2">
        <v>0.07</v>
      </c>
      <c r="E294" s="11">
        <f t="shared" si="20"/>
        <v>0.007777777777777778</v>
      </c>
      <c r="F294" s="99"/>
      <c r="G294" s="100"/>
    </row>
    <row r="295" spans="1:7" ht="15">
      <c r="A295" s="97"/>
      <c r="B295" s="27" t="s">
        <v>131</v>
      </c>
      <c r="C295" s="2">
        <v>0.47</v>
      </c>
      <c r="D295" s="2">
        <v>0.002</v>
      </c>
      <c r="E295" s="11">
        <f t="shared" si="20"/>
        <v>0.00425531914893617</v>
      </c>
      <c r="F295" s="99"/>
      <c r="G295" s="100"/>
    </row>
    <row r="296" spans="1:7" ht="15">
      <c r="A296" s="97"/>
      <c r="B296" s="45" t="s">
        <v>58</v>
      </c>
      <c r="C296" s="35">
        <f>SUM(C288:C295)</f>
        <v>65.72</v>
      </c>
      <c r="D296" s="35">
        <f>SUM(D288:D295)</f>
        <v>0.43600000000000005</v>
      </c>
      <c r="E296" s="36">
        <f>D296/C296</f>
        <v>0.006634205721241632</v>
      </c>
      <c r="F296" s="99"/>
      <c r="G296" s="100"/>
    </row>
    <row r="297" spans="1:7" ht="15">
      <c r="A297" s="97"/>
      <c r="B297" s="121" t="s">
        <v>100</v>
      </c>
      <c r="C297" s="122"/>
      <c r="D297" s="122"/>
      <c r="E297" s="123"/>
      <c r="F297" s="99"/>
      <c r="G297" s="100"/>
    </row>
    <row r="298" spans="1:7" ht="15">
      <c r="A298" s="97"/>
      <c r="B298" s="27" t="s">
        <v>34</v>
      </c>
      <c r="C298" s="2">
        <v>40</v>
      </c>
      <c r="D298" s="2">
        <v>6.243</v>
      </c>
      <c r="E298" s="11">
        <f>D298/C298</f>
        <v>0.15607500000000002</v>
      </c>
      <c r="F298" s="99"/>
      <c r="G298" s="100"/>
    </row>
    <row r="299" spans="1:7" ht="15">
      <c r="A299" s="97"/>
      <c r="B299" s="121" t="s">
        <v>106</v>
      </c>
      <c r="C299" s="122"/>
      <c r="D299" s="122"/>
      <c r="E299" s="123"/>
      <c r="F299" s="99"/>
      <c r="G299" s="100"/>
    </row>
    <row r="300" spans="1:7" ht="15">
      <c r="A300" s="97"/>
      <c r="B300" s="27" t="s">
        <v>34</v>
      </c>
      <c r="C300" s="2">
        <v>10</v>
      </c>
      <c r="D300" s="2">
        <v>0</v>
      </c>
      <c r="E300" s="11">
        <f>D300/C300</f>
        <v>0</v>
      </c>
      <c r="F300" s="99"/>
      <c r="G300" s="100"/>
    </row>
    <row r="301" spans="1:7" ht="36.75">
      <c r="A301" s="97"/>
      <c r="B301" s="48" t="s">
        <v>62</v>
      </c>
      <c r="C301" s="35">
        <f>C300+C296+C286+C277+C268+C258+C248+C235+C224+C213+C203+C298</f>
        <v>3093.26</v>
      </c>
      <c r="D301" s="35">
        <f>D300+D296+D286+D277+D268+D258+D248+D235+D224+D213+D203+D298</f>
        <v>762.4640000000002</v>
      </c>
      <c r="E301" s="36">
        <f>D301/C301</f>
        <v>0.2464920504580928</v>
      </c>
      <c r="F301" s="99"/>
      <c r="G301" s="100"/>
    </row>
    <row r="302" spans="1:7" ht="15" customHeight="1">
      <c r="A302" s="97"/>
      <c r="B302" s="135" t="s">
        <v>70</v>
      </c>
      <c r="C302" s="136"/>
      <c r="D302" s="136"/>
      <c r="E302" s="137"/>
      <c r="F302" s="99"/>
      <c r="G302" s="100"/>
    </row>
    <row r="303" spans="1:7" ht="15">
      <c r="A303" s="97"/>
      <c r="B303" s="29" t="s">
        <v>50</v>
      </c>
      <c r="C303" s="53">
        <v>0.7</v>
      </c>
      <c r="D303" s="53">
        <v>0</v>
      </c>
      <c r="E303" s="54">
        <f>D303/C303</f>
        <v>0</v>
      </c>
      <c r="F303" s="99"/>
      <c r="G303" s="100"/>
    </row>
    <row r="304" spans="1:7" ht="15">
      <c r="A304" s="97"/>
      <c r="B304" s="29" t="s">
        <v>46</v>
      </c>
      <c r="C304" s="53">
        <v>250</v>
      </c>
      <c r="D304" s="53">
        <v>0.023</v>
      </c>
      <c r="E304" s="54">
        <f aca="true" t="shared" si="21" ref="E304:E309">D304/C304</f>
        <v>9.2E-05</v>
      </c>
      <c r="F304" s="99"/>
      <c r="G304" s="100"/>
    </row>
    <row r="305" spans="1:7" ht="24.75">
      <c r="A305" s="97"/>
      <c r="B305" s="29" t="s">
        <v>52</v>
      </c>
      <c r="C305" s="53">
        <v>450</v>
      </c>
      <c r="D305" s="53">
        <v>203.819</v>
      </c>
      <c r="E305" s="54">
        <f t="shared" si="21"/>
        <v>0.45293111111111106</v>
      </c>
      <c r="F305" s="99"/>
      <c r="G305" s="100"/>
    </row>
    <row r="306" spans="1:7" ht="24.75">
      <c r="A306" s="97"/>
      <c r="B306" s="29" t="s">
        <v>37</v>
      </c>
      <c r="C306" s="53">
        <v>14</v>
      </c>
      <c r="D306" s="53">
        <v>1.035</v>
      </c>
      <c r="E306" s="54">
        <f t="shared" si="21"/>
        <v>0.07392857142857143</v>
      </c>
      <c r="F306" s="99"/>
      <c r="G306" s="100"/>
    </row>
    <row r="307" spans="1:7" ht="15">
      <c r="A307" s="97"/>
      <c r="B307" s="29" t="s">
        <v>22</v>
      </c>
      <c r="C307" s="53">
        <v>13</v>
      </c>
      <c r="D307" s="53">
        <v>0</v>
      </c>
      <c r="E307" s="54">
        <f t="shared" si="21"/>
        <v>0</v>
      </c>
      <c r="F307" s="99"/>
      <c r="G307" s="100"/>
    </row>
    <row r="308" spans="1:7" ht="24.75">
      <c r="A308" s="97"/>
      <c r="B308" s="29" t="s">
        <v>20</v>
      </c>
      <c r="C308" s="53">
        <v>20</v>
      </c>
      <c r="D308" s="53">
        <v>0.046</v>
      </c>
      <c r="E308" s="54">
        <f t="shared" si="21"/>
        <v>0.0023</v>
      </c>
      <c r="F308" s="99"/>
      <c r="G308" s="100"/>
    </row>
    <row r="309" spans="1:7" ht="24.75">
      <c r="A309" s="97"/>
      <c r="B309" s="29" t="s">
        <v>40</v>
      </c>
      <c r="C309" s="53">
        <v>11</v>
      </c>
      <c r="D309" s="53">
        <v>0</v>
      </c>
      <c r="E309" s="54">
        <f t="shared" si="21"/>
        <v>0</v>
      </c>
      <c r="F309" s="99"/>
      <c r="G309" s="100"/>
    </row>
    <row r="310" spans="1:7" ht="15">
      <c r="A310" s="97"/>
      <c r="B310" s="29" t="s">
        <v>19</v>
      </c>
      <c r="C310" s="53">
        <v>6</v>
      </c>
      <c r="D310" s="53">
        <v>0.046</v>
      </c>
      <c r="E310" s="54">
        <f>D310/C310</f>
        <v>0.007666666666666666</v>
      </c>
      <c r="F310" s="99"/>
      <c r="G310" s="100"/>
    </row>
    <row r="311" spans="1:7" ht="15">
      <c r="A311" s="97"/>
      <c r="B311" s="29" t="s">
        <v>36</v>
      </c>
      <c r="C311" s="53">
        <v>20</v>
      </c>
      <c r="D311" s="53">
        <v>1.723</v>
      </c>
      <c r="E311" s="54">
        <f>D311/C311</f>
        <v>0.08615</v>
      </c>
      <c r="F311" s="99"/>
      <c r="G311" s="100"/>
    </row>
    <row r="312" spans="1:7" ht="24.75">
      <c r="A312" s="97"/>
      <c r="B312" s="29" t="s">
        <v>113</v>
      </c>
      <c r="C312" s="53">
        <v>2</v>
      </c>
      <c r="D312" s="53">
        <v>0</v>
      </c>
      <c r="E312" s="54">
        <f>D312/C312</f>
        <v>0</v>
      </c>
      <c r="F312" s="99"/>
      <c r="G312" s="100"/>
    </row>
    <row r="313" spans="1:7" ht="15">
      <c r="A313" s="97"/>
      <c r="B313" s="51" t="s">
        <v>58</v>
      </c>
      <c r="C313" s="35">
        <f>SUM(C303:C312)</f>
        <v>786.7</v>
      </c>
      <c r="D313" s="35">
        <f>SUM(D303:D312)</f>
        <v>206.69199999999998</v>
      </c>
      <c r="E313" s="55">
        <f>D313/C313</f>
        <v>0.2627329350451252</v>
      </c>
      <c r="F313" s="99"/>
      <c r="G313" s="100"/>
    </row>
    <row r="314" spans="1:7" ht="15" customHeight="1">
      <c r="A314" s="97"/>
      <c r="B314" s="135" t="s">
        <v>71</v>
      </c>
      <c r="C314" s="138"/>
      <c r="D314" s="138"/>
      <c r="E314" s="139"/>
      <c r="F314" s="99"/>
      <c r="G314" s="100"/>
    </row>
    <row r="315" spans="1:7" ht="15">
      <c r="A315" s="97"/>
      <c r="B315" s="29" t="s">
        <v>46</v>
      </c>
      <c r="C315" s="2">
        <v>5.95</v>
      </c>
      <c r="D315" s="2">
        <v>0.448</v>
      </c>
      <c r="E315" s="54">
        <f>D315/C315</f>
        <v>0.07529411764705882</v>
      </c>
      <c r="F315" s="99"/>
      <c r="G315" s="100"/>
    </row>
    <row r="316" spans="1:7" ht="60">
      <c r="A316" s="97"/>
      <c r="B316" s="17" t="s">
        <v>72</v>
      </c>
      <c r="C316" s="2">
        <v>199.95</v>
      </c>
      <c r="D316" s="2">
        <v>90.852</v>
      </c>
      <c r="E316" s="63">
        <f aca="true" t="shared" si="22" ref="E316:E329">D316/C316</f>
        <v>0.45437359339834965</v>
      </c>
      <c r="F316" s="99"/>
      <c r="G316" s="100"/>
    </row>
    <row r="317" spans="1:7" ht="24.75">
      <c r="A317" s="97"/>
      <c r="B317" s="29" t="s">
        <v>37</v>
      </c>
      <c r="C317" s="2">
        <v>273.8</v>
      </c>
      <c r="D317" s="2">
        <v>148.329</v>
      </c>
      <c r="E317" s="54">
        <f t="shared" si="22"/>
        <v>0.5417421475529584</v>
      </c>
      <c r="F317" s="99"/>
      <c r="G317" s="100"/>
    </row>
    <row r="318" spans="1:7" ht="15">
      <c r="A318" s="97"/>
      <c r="B318" s="29" t="s">
        <v>22</v>
      </c>
      <c r="C318" s="2">
        <v>77.8</v>
      </c>
      <c r="D318" s="2">
        <v>15.574</v>
      </c>
      <c r="E318" s="54">
        <f t="shared" si="22"/>
        <v>0.20017994858611826</v>
      </c>
      <c r="F318" s="99"/>
      <c r="G318" s="100"/>
    </row>
    <row r="319" spans="1:7" ht="15">
      <c r="A319" s="97"/>
      <c r="B319" s="29" t="s">
        <v>16</v>
      </c>
      <c r="C319" s="2">
        <v>4.98</v>
      </c>
      <c r="D319" s="2">
        <v>0</v>
      </c>
      <c r="E319" s="54">
        <f t="shared" si="22"/>
        <v>0</v>
      </c>
      <c r="F319" s="99"/>
      <c r="G319" s="100"/>
    </row>
    <row r="320" spans="1:7" ht="24.75">
      <c r="A320" s="97"/>
      <c r="B320" s="29" t="s">
        <v>75</v>
      </c>
      <c r="C320" s="2">
        <v>165.5</v>
      </c>
      <c r="D320" s="2">
        <v>47.135</v>
      </c>
      <c r="E320" s="54">
        <f t="shared" si="22"/>
        <v>0.2848036253776435</v>
      </c>
      <c r="F320" s="99"/>
      <c r="G320" s="100"/>
    </row>
    <row r="321" spans="1:7" ht="15">
      <c r="A321" s="97"/>
      <c r="B321" s="29" t="s">
        <v>48</v>
      </c>
      <c r="C321" s="2">
        <v>4.95</v>
      </c>
      <c r="D321" s="2">
        <v>0.261</v>
      </c>
      <c r="E321" s="54">
        <f t="shared" si="22"/>
        <v>0.05272727272727273</v>
      </c>
      <c r="F321" s="99"/>
      <c r="G321" s="100"/>
    </row>
    <row r="322" spans="1:7" ht="15">
      <c r="A322" s="97"/>
      <c r="B322" s="29" t="s">
        <v>49</v>
      </c>
      <c r="C322" s="2">
        <v>17.95</v>
      </c>
      <c r="D322" s="2">
        <v>4.651</v>
      </c>
      <c r="E322" s="54">
        <f t="shared" si="22"/>
        <v>0.25910863509749305</v>
      </c>
      <c r="F322" s="99"/>
      <c r="G322" s="100"/>
    </row>
    <row r="323" spans="1:7" ht="15">
      <c r="A323" s="97"/>
      <c r="B323" s="29" t="s">
        <v>146</v>
      </c>
      <c r="C323" s="2">
        <v>4.98</v>
      </c>
      <c r="D323" s="2">
        <v>0</v>
      </c>
      <c r="E323" s="54">
        <f t="shared" si="22"/>
        <v>0</v>
      </c>
      <c r="F323" s="99"/>
      <c r="G323" s="100"/>
    </row>
    <row r="324" spans="1:7" ht="24.75">
      <c r="A324" s="97"/>
      <c r="B324" s="29" t="s">
        <v>20</v>
      </c>
      <c r="C324" s="2">
        <v>85.8</v>
      </c>
      <c r="D324" s="2">
        <v>12.909</v>
      </c>
      <c r="E324" s="54">
        <f>D324/C324</f>
        <v>0.15045454545454548</v>
      </c>
      <c r="F324" s="99"/>
      <c r="G324" s="100"/>
    </row>
    <row r="325" spans="1:7" ht="15">
      <c r="A325" s="97"/>
      <c r="B325" s="29" t="s">
        <v>78</v>
      </c>
      <c r="C325" s="2">
        <v>75.7</v>
      </c>
      <c r="D325" s="2">
        <v>15.897</v>
      </c>
      <c r="E325" s="54">
        <f t="shared" si="22"/>
        <v>0.21</v>
      </c>
      <c r="F325" s="99"/>
      <c r="G325" s="100"/>
    </row>
    <row r="326" spans="1:7" ht="24.75">
      <c r="A326" s="97"/>
      <c r="B326" s="29" t="s">
        <v>40</v>
      </c>
      <c r="C326" s="2">
        <v>119.9</v>
      </c>
      <c r="D326" s="2">
        <v>1.304</v>
      </c>
      <c r="E326" s="54">
        <f t="shared" si="22"/>
        <v>0.010875729774812343</v>
      </c>
      <c r="F326" s="99"/>
      <c r="G326" s="100"/>
    </row>
    <row r="327" spans="1:7" ht="15">
      <c r="A327" s="97"/>
      <c r="B327" s="29" t="s">
        <v>19</v>
      </c>
      <c r="C327" s="2">
        <v>49.8</v>
      </c>
      <c r="D327" s="2">
        <v>12.591</v>
      </c>
      <c r="E327" s="54">
        <f t="shared" si="22"/>
        <v>0.25283132530120483</v>
      </c>
      <c r="F327" s="99"/>
      <c r="G327" s="100"/>
    </row>
    <row r="328" spans="1:7" ht="15">
      <c r="A328" s="97"/>
      <c r="B328" s="29" t="s">
        <v>36</v>
      </c>
      <c r="C328" s="2">
        <v>4.95</v>
      </c>
      <c r="D328" s="2">
        <v>0.573</v>
      </c>
      <c r="E328" s="54">
        <f t="shared" si="22"/>
        <v>0.11575757575757574</v>
      </c>
      <c r="F328" s="99"/>
      <c r="G328" s="100"/>
    </row>
    <row r="329" spans="1:7" ht="15">
      <c r="A329" s="97"/>
      <c r="B329" s="29" t="s">
        <v>131</v>
      </c>
      <c r="C329" s="2">
        <v>6.89</v>
      </c>
      <c r="D329" s="2">
        <v>0.112</v>
      </c>
      <c r="E329" s="54">
        <f t="shared" si="22"/>
        <v>0.01625544267053701</v>
      </c>
      <c r="F329" s="99"/>
      <c r="G329" s="100"/>
    </row>
    <row r="330" spans="1:7" ht="15">
      <c r="A330" s="97"/>
      <c r="B330" s="51" t="s">
        <v>58</v>
      </c>
      <c r="C330" s="35">
        <f>SUM(C315:C329)</f>
        <v>1098.9000000000003</v>
      </c>
      <c r="D330" s="35">
        <f>SUM(D315:D329)</f>
        <v>350.636</v>
      </c>
      <c r="E330" s="55">
        <f>D330/C330</f>
        <v>0.319079079079079</v>
      </c>
      <c r="F330" s="99"/>
      <c r="G330" s="100"/>
    </row>
    <row r="331" spans="1:7" ht="15" customHeight="1">
      <c r="A331" s="97"/>
      <c r="B331" s="135" t="s">
        <v>79</v>
      </c>
      <c r="C331" s="138"/>
      <c r="D331" s="138"/>
      <c r="E331" s="139"/>
      <c r="F331" s="99"/>
      <c r="G331" s="100"/>
    </row>
    <row r="332" spans="1:7" ht="24.75">
      <c r="A332" s="97"/>
      <c r="B332" s="29" t="s">
        <v>37</v>
      </c>
      <c r="C332" s="2">
        <v>135</v>
      </c>
      <c r="D332" s="2">
        <v>37.57</v>
      </c>
      <c r="E332" s="54">
        <f>D332/C332</f>
        <v>0.2782962962962963</v>
      </c>
      <c r="F332" s="99"/>
      <c r="G332" s="100"/>
    </row>
    <row r="333" spans="1:7" ht="15">
      <c r="A333" s="97"/>
      <c r="B333" s="29" t="s">
        <v>22</v>
      </c>
      <c r="C333" s="2">
        <v>68.25</v>
      </c>
      <c r="D333" s="2">
        <v>3.707</v>
      </c>
      <c r="E333" s="54">
        <f aca="true" t="shared" si="23" ref="E333:E342">D333/C333</f>
        <v>0.05431501831501831</v>
      </c>
      <c r="F333" s="99"/>
      <c r="G333" s="100"/>
    </row>
    <row r="334" spans="1:7" ht="15">
      <c r="A334" s="97"/>
      <c r="B334" s="29" t="s">
        <v>74</v>
      </c>
      <c r="C334" s="2">
        <v>1</v>
      </c>
      <c r="D334" s="2">
        <v>0</v>
      </c>
      <c r="E334" s="54">
        <f t="shared" si="23"/>
        <v>0</v>
      </c>
      <c r="F334" s="99"/>
      <c r="G334" s="100"/>
    </row>
    <row r="335" spans="1:7" ht="15">
      <c r="A335" s="97"/>
      <c r="B335" s="29" t="s">
        <v>16</v>
      </c>
      <c r="C335" s="2">
        <v>8.85</v>
      </c>
      <c r="D335" s="2">
        <v>0.101</v>
      </c>
      <c r="E335" s="54">
        <f t="shared" si="23"/>
        <v>0.011412429378531075</v>
      </c>
      <c r="F335" s="99"/>
      <c r="G335" s="100"/>
    </row>
    <row r="336" spans="1:7" ht="15">
      <c r="A336" s="97"/>
      <c r="B336" s="29" t="s">
        <v>49</v>
      </c>
      <c r="C336" s="2">
        <v>4.99</v>
      </c>
      <c r="D336" s="2">
        <v>0.081</v>
      </c>
      <c r="E336" s="54">
        <f t="shared" si="23"/>
        <v>0.01623246492985972</v>
      </c>
      <c r="F336" s="99"/>
      <c r="G336" s="100"/>
    </row>
    <row r="337" spans="1:7" ht="15">
      <c r="A337" s="97"/>
      <c r="B337" s="29" t="s">
        <v>17</v>
      </c>
      <c r="C337" s="2">
        <v>1</v>
      </c>
      <c r="D337" s="2">
        <v>0</v>
      </c>
      <c r="E337" s="54">
        <f t="shared" si="23"/>
        <v>0</v>
      </c>
      <c r="F337" s="99"/>
      <c r="G337" s="100"/>
    </row>
    <row r="338" spans="1:7" ht="24.75">
      <c r="A338" s="97"/>
      <c r="B338" s="29" t="s">
        <v>20</v>
      </c>
      <c r="C338" s="2">
        <v>63.5</v>
      </c>
      <c r="D338" s="2">
        <v>2.583</v>
      </c>
      <c r="E338" s="54">
        <f>D338/C338</f>
        <v>0.04067716535433071</v>
      </c>
      <c r="F338" s="99"/>
      <c r="G338" s="100"/>
    </row>
    <row r="339" spans="1:7" ht="24.75">
      <c r="A339" s="97"/>
      <c r="B339" s="29" t="s">
        <v>40</v>
      </c>
      <c r="C339" s="2">
        <v>19.95</v>
      </c>
      <c r="D339" s="2">
        <v>0</v>
      </c>
      <c r="E339" s="54">
        <f>D339/C339</f>
        <v>0</v>
      </c>
      <c r="F339" s="99"/>
      <c r="G339" s="100"/>
    </row>
    <row r="340" spans="1:7" ht="15">
      <c r="A340" s="97"/>
      <c r="B340" s="29" t="s">
        <v>19</v>
      </c>
      <c r="C340" s="2">
        <v>52.8</v>
      </c>
      <c r="D340" s="2">
        <v>6.504</v>
      </c>
      <c r="E340" s="54">
        <f>D340/C340</f>
        <v>0.12318181818181818</v>
      </c>
      <c r="F340" s="99"/>
      <c r="G340" s="100"/>
    </row>
    <row r="341" spans="1:7" ht="15">
      <c r="A341" s="97"/>
      <c r="B341" s="29" t="s">
        <v>36</v>
      </c>
      <c r="C341" s="2">
        <v>4.99</v>
      </c>
      <c r="D341" s="2">
        <v>0.03</v>
      </c>
      <c r="E341" s="54">
        <f>D341/C341</f>
        <v>0.006012024048096192</v>
      </c>
      <c r="F341" s="99"/>
      <c r="G341" s="100"/>
    </row>
    <row r="342" spans="1:7" ht="15">
      <c r="A342" s="97"/>
      <c r="B342" s="29" t="s">
        <v>131</v>
      </c>
      <c r="C342" s="2">
        <v>2.97</v>
      </c>
      <c r="D342" s="2">
        <v>0</v>
      </c>
      <c r="E342" s="54">
        <f t="shared" si="23"/>
        <v>0</v>
      </c>
      <c r="F342" s="99"/>
      <c r="G342" s="100"/>
    </row>
    <row r="343" spans="1:7" ht="15">
      <c r="A343" s="97"/>
      <c r="B343" s="51" t="s">
        <v>58</v>
      </c>
      <c r="C343" s="35">
        <f>SUM(C332:C342)</f>
        <v>363.30000000000007</v>
      </c>
      <c r="D343" s="35">
        <f>SUM(D332:D342)</f>
        <v>50.576</v>
      </c>
      <c r="E343" s="55">
        <f>D343/C343</f>
        <v>0.13921277181392785</v>
      </c>
      <c r="F343" s="99"/>
      <c r="G343" s="100"/>
    </row>
    <row r="344" spans="1:7" ht="15" customHeight="1">
      <c r="A344" s="97"/>
      <c r="B344" s="135" t="s">
        <v>81</v>
      </c>
      <c r="C344" s="138"/>
      <c r="D344" s="138"/>
      <c r="E344" s="139"/>
      <c r="F344" s="99"/>
      <c r="G344" s="100"/>
    </row>
    <row r="345" spans="1:7" ht="24.75">
      <c r="A345" s="97"/>
      <c r="B345" s="29" t="s">
        <v>37</v>
      </c>
      <c r="C345" s="2">
        <v>65.7</v>
      </c>
      <c r="D345" s="2">
        <v>8.637</v>
      </c>
      <c r="E345" s="54">
        <f aca="true" t="shared" si="24" ref="E345:E352">D345/C345</f>
        <v>0.13146118721461186</v>
      </c>
      <c r="F345" s="99"/>
      <c r="G345" s="100"/>
    </row>
    <row r="346" spans="1:7" ht="15">
      <c r="A346" s="97"/>
      <c r="B346" s="29" t="s">
        <v>22</v>
      </c>
      <c r="C346" s="2">
        <v>13.85</v>
      </c>
      <c r="D346" s="2">
        <v>0.048</v>
      </c>
      <c r="E346" s="54">
        <f t="shared" si="24"/>
        <v>0.0034657039711191336</v>
      </c>
      <c r="F346" s="99"/>
      <c r="G346" s="100"/>
    </row>
    <row r="347" spans="1:7" ht="15">
      <c r="A347" s="97"/>
      <c r="B347" s="29" t="s">
        <v>16</v>
      </c>
      <c r="C347" s="2">
        <v>11.95</v>
      </c>
      <c r="D347" s="2">
        <v>0.364</v>
      </c>
      <c r="E347" s="54">
        <f t="shared" si="24"/>
        <v>0.030460251046025105</v>
      </c>
      <c r="F347" s="99"/>
      <c r="G347" s="100"/>
    </row>
    <row r="348" spans="1:7" ht="15">
      <c r="A348" s="97"/>
      <c r="B348" s="29" t="s">
        <v>49</v>
      </c>
      <c r="C348" s="2">
        <v>7.95</v>
      </c>
      <c r="D348" s="2">
        <v>0</v>
      </c>
      <c r="E348" s="54">
        <f t="shared" si="24"/>
        <v>0</v>
      </c>
      <c r="F348" s="99"/>
      <c r="G348" s="100"/>
    </row>
    <row r="349" spans="1:7" ht="24.75">
      <c r="A349" s="97"/>
      <c r="B349" s="29" t="s">
        <v>20</v>
      </c>
      <c r="C349" s="2">
        <v>32.8</v>
      </c>
      <c r="D349" s="2">
        <v>0.217</v>
      </c>
      <c r="E349" s="54">
        <f t="shared" si="24"/>
        <v>0.006615853658536586</v>
      </c>
      <c r="F349" s="99"/>
      <c r="G349" s="100"/>
    </row>
    <row r="350" spans="1:7" ht="24.75">
      <c r="A350" s="97"/>
      <c r="B350" s="29" t="s">
        <v>40</v>
      </c>
      <c r="C350" s="2">
        <v>4.99</v>
      </c>
      <c r="D350" s="2">
        <v>0</v>
      </c>
      <c r="E350" s="54">
        <f t="shared" si="24"/>
        <v>0</v>
      </c>
      <c r="F350" s="99"/>
      <c r="G350" s="100"/>
    </row>
    <row r="351" spans="1:7" ht="15">
      <c r="A351" s="97"/>
      <c r="B351" s="29" t="s">
        <v>19</v>
      </c>
      <c r="C351" s="2">
        <v>19.95</v>
      </c>
      <c r="D351" s="2">
        <v>2.143</v>
      </c>
      <c r="E351" s="54">
        <f t="shared" si="24"/>
        <v>0.10741854636591477</v>
      </c>
      <c r="F351" s="99"/>
      <c r="G351" s="100"/>
    </row>
    <row r="352" spans="1:7" ht="15">
      <c r="A352" s="97"/>
      <c r="B352" s="29" t="s">
        <v>36</v>
      </c>
      <c r="C352" s="2">
        <v>4.99</v>
      </c>
      <c r="D352" s="2">
        <v>0</v>
      </c>
      <c r="E352" s="54">
        <f t="shared" si="24"/>
        <v>0</v>
      </c>
      <c r="F352" s="99"/>
      <c r="G352" s="100"/>
    </row>
    <row r="353" spans="1:7" ht="15">
      <c r="A353" s="97"/>
      <c r="B353" s="29" t="s">
        <v>131</v>
      </c>
      <c r="C353" s="2">
        <v>1.98</v>
      </c>
      <c r="D353" s="2">
        <v>0</v>
      </c>
      <c r="E353" s="54">
        <v>0</v>
      </c>
      <c r="F353" s="99"/>
      <c r="G353" s="100"/>
    </row>
    <row r="354" spans="1:7" ht="15">
      <c r="A354" s="97"/>
      <c r="B354" s="51" t="s">
        <v>58</v>
      </c>
      <c r="C354" s="35">
        <f>SUM(C345:C353)</f>
        <v>164.16</v>
      </c>
      <c r="D354" s="35">
        <f>SUM(D345:D353)</f>
        <v>11.409000000000002</v>
      </c>
      <c r="E354" s="55">
        <f>D354/C354</f>
        <v>0.06949926900584796</v>
      </c>
      <c r="F354" s="99"/>
      <c r="G354" s="100"/>
    </row>
    <row r="355" spans="1:7" ht="15" customHeight="1">
      <c r="A355" s="97"/>
      <c r="B355" s="135" t="s">
        <v>82</v>
      </c>
      <c r="C355" s="138"/>
      <c r="D355" s="138"/>
      <c r="E355" s="139"/>
      <c r="F355" s="99"/>
      <c r="G355" s="100"/>
    </row>
    <row r="356" spans="1:7" ht="60.75">
      <c r="A356" s="97"/>
      <c r="B356" s="29" t="s">
        <v>72</v>
      </c>
      <c r="C356" s="2">
        <v>4.99</v>
      </c>
      <c r="D356" s="2">
        <v>0</v>
      </c>
      <c r="E356" s="54">
        <f>D356/C356</f>
        <v>0</v>
      </c>
      <c r="F356" s="99"/>
      <c r="G356" s="100"/>
    </row>
    <row r="357" spans="1:7" ht="24.75">
      <c r="A357" s="97"/>
      <c r="B357" s="29" t="s">
        <v>37</v>
      </c>
      <c r="C357" s="2">
        <v>129.7</v>
      </c>
      <c r="D357" s="2">
        <v>1.672</v>
      </c>
      <c r="E357" s="54">
        <f aca="true" t="shared" si="25" ref="E357:E371">D357/C357</f>
        <v>0.012891287586738628</v>
      </c>
      <c r="F357" s="99"/>
      <c r="G357" s="100"/>
    </row>
    <row r="358" spans="1:7" ht="15">
      <c r="A358" s="97"/>
      <c r="B358" s="29" t="s">
        <v>22</v>
      </c>
      <c r="C358" s="2">
        <v>119.85</v>
      </c>
      <c r="D358" s="2">
        <v>0.029</v>
      </c>
      <c r="E358" s="54">
        <f t="shared" si="25"/>
        <v>0.00024196912807676266</v>
      </c>
      <c r="F358" s="99"/>
      <c r="G358" s="100"/>
    </row>
    <row r="359" spans="1:7" ht="15">
      <c r="A359" s="97"/>
      <c r="B359" s="29" t="s">
        <v>38</v>
      </c>
      <c r="C359" s="2">
        <v>9.99</v>
      </c>
      <c r="D359" s="2">
        <v>0</v>
      </c>
      <c r="E359" s="54">
        <f t="shared" si="25"/>
        <v>0</v>
      </c>
      <c r="F359" s="99"/>
      <c r="G359" s="100"/>
    </row>
    <row r="360" spans="1:7" ht="15">
      <c r="A360" s="97"/>
      <c r="B360" s="29" t="s">
        <v>16</v>
      </c>
      <c r="C360" s="2">
        <v>34.98</v>
      </c>
      <c r="D360" s="2">
        <v>0</v>
      </c>
      <c r="E360" s="54">
        <f t="shared" si="25"/>
        <v>0</v>
      </c>
      <c r="F360" s="99"/>
      <c r="G360" s="100"/>
    </row>
    <row r="361" spans="1:7" ht="15">
      <c r="A361" s="97"/>
      <c r="B361" s="29" t="s">
        <v>48</v>
      </c>
      <c r="C361" s="2">
        <v>2.99</v>
      </c>
      <c r="D361" s="2">
        <v>0</v>
      </c>
      <c r="E361" s="54">
        <f t="shared" si="25"/>
        <v>0</v>
      </c>
      <c r="F361" s="99"/>
      <c r="G361" s="100"/>
    </row>
    <row r="362" spans="1:7" ht="15">
      <c r="A362" s="97"/>
      <c r="B362" s="29" t="s">
        <v>49</v>
      </c>
      <c r="C362" s="2">
        <v>34.95</v>
      </c>
      <c r="D362" s="2">
        <v>0</v>
      </c>
      <c r="E362" s="54">
        <f t="shared" si="25"/>
        <v>0</v>
      </c>
      <c r="F362" s="99"/>
      <c r="G362" s="100"/>
    </row>
    <row r="363" spans="1:7" ht="15">
      <c r="A363" s="97"/>
      <c r="B363" s="29" t="s">
        <v>146</v>
      </c>
      <c r="C363" s="2">
        <v>4.98</v>
      </c>
      <c r="D363" s="2">
        <v>0</v>
      </c>
      <c r="E363" s="54">
        <f t="shared" si="25"/>
        <v>0</v>
      </c>
      <c r="F363" s="99"/>
      <c r="G363" s="100"/>
    </row>
    <row r="364" spans="1:7" ht="15">
      <c r="A364" s="97"/>
      <c r="B364" s="29" t="s">
        <v>76</v>
      </c>
      <c r="C364" s="2">
        <v>2.99</v>
      </c>
      <c r="D364" s="2">
        <v>0</v>
      </c>
      <c r="E364" s="54">
        <f t="shared" si="25"/>
        <v>0</v>
      </c>
      <c r="F364" s="99"/>
      <c r="G364" s="100"/>
    </row>
    <row r="365" spans="1:7" ht="15">
      <c r="A365" s="97"/>
      <c r="B365" s="29" t="s">
        <v>77</v>
      </c>
      <c r="C365" s="2">
        <v>2.99</v>
      </c>
      <c r="D365" s="2">
        <v>0</v>
      </c>
      <c r="E365" s="54">
        <f t="shared" si="25"/>
        <v>0</v>
      </c>
      <c r="F365" s="99"/>
      <c r="G365" s="100"/>
    </row>
    <row r="366" spans="1:7" ht="24.75">
      <c r="A366" s="97"/>
      <c r="B366" s="29" t="s">
        <v>39</v>
      </c>
      <c r="C366" s="2">
        <v>9.95</v>
      </c>
      <c r="D366" s="2">
        <v>0.0741</v>
      </c>
      <c r="E366" s="54">
        <f>D366/C366</f>
        <v>0.0074472361809045234</v>
      </c>
      <c r="F366" s="99"/>
      <c r="G366" s="100"/>
    </row>
    <row r="367" spans="1:7" ht="15">
      <c r="A367" s="97"/>
      <c r="B367" s="29" t="s">
        <v>112</v>
      </c>
      <c r="C367" s="2">
        <v>209.8</v>
      </c>
      <c r="D367" s="2">
        <v>0.2608</v>
      </c>
      <c r="E367" s="54">
        <f t="shared" si="25"/>
        <v>0.0012430886558627262</v>
      </c>
      <c r="F367" s="99"/>
      <c r="G367" s="100"/>
    </row>
    <row r="368" spans="1:7" ht="24.75">
      <c r="A368" s="97"/>
      <c r="B368" s="29" t="s">
        <v>40</v>
      </c>
      <c r="C368" s="2">
        <v>14.98</v>
      </c>
      <c r="D368" s="2">
        <v>0</v>
      </c>
      <c r="E368" s="54">
        <f t="shared" si="25"/>
        <v>0</v>
      </c>
      <c r="F368" s="99"/>
      <c r="G368" s="100"/>
    </row>
    <row r="369" spans="1:7" ht="15">
      <c r="A369" s="97"/>
      <c r="B369" s="29" t="s">
        <v>19</v>
      </c>
      <c r="C369" s="2">
        <v>49.95</v>
      </c>
      <c r="D369" s="2">
        <v>0.0357</v>
      </c>
      <c r="E369" s="54">
        <f t="shared" si="25"/>
        <v>0.0007147147147147147</v>
      </c>
      <c r="F369" s="99"/>
      <c r="G369" s="100"/>
    </row>
    <row r="370" spans="1:7" ht="15">
      <c r="A370" s="97"/>
      <c r="B370" s="29" t="s">
        <v>36</v>
      </c>
      <c r="C370" s="2">
        <v>14.99</v>
      </c>
      <c r="D370" s="2">
        <v>0</v>
      </c>
      <c r="E370" s="54">
        <f t="shared" si="25"/>
        <v>0</v>
      </c>
      <c r="F370" s="99"/>
      <c r="G370" s="100"/>
    </row>
    <row r="371" spans="1:7" ht="15">
      <c r="A371" s="97"/>
      <c r="B371" s="29" t="s">
        <v>131</v>
      </c>
      <c r="C371" s="2">
        <v>6.93</v>
      </c>
      <c r="D371" s="2">
        <v>0.0542</v>
      </c>
      <c r="E371" s="54">
        <f t="shared" si="25"/>
        <v>0.00782106782106782</v>
      </c>
      <c r="F371" s="99"/>
      <c r="G371" s="100"/>
    </row>
    <row r="372" spans="1:7" ht="15">
      <c r="A372" s="97"/>
      <c r="B372" s="51" t="s">
        <v>58</v>
      </c>
      <c r="C372" s="35">
        <f>SUM(C356:C371)</f>
        <v>655.0100000000001</v>
      </c>
      <c r="D372" s="35">
        <f>SUM(D356:D371)</f>
        <v>2.1257999999999995</v>
      </c>
      <c r="E372" s="55">
        <f>D372/C372</f>
        <v>0.003245446634402527</v>
      </c>
      <c r="F372" s="99"/>
      <c r="G372" s="100"/>
    </row>
    <row r="373" spans="1:7" ht="15" customHeight="1">
      <c r="A373" s="97"/>
      <c r="B373" s="135" t="s">
        <v>84</v>
      </c>
      <c r="C373" s="138"/>
      <c r="D373" s="138"/>
      <c r="E373" s="139"/>
      <c r="F373" s="99"/>
      <c r="G373" s="100"/>
    </row>
    <row r="374" spans="1:7" ht="24.75">
      <c r="A374" s="97"/>
      <c r="B374" s="29" t="s">
        <v>73</v>
      </c>
      <c r="C374" s="2">
        <v>1</v>
      </c>
      <c r="D374" s="2">
        <v>0</v>
      </c>
      <c r="E374" s="54">
        <f aca="true" t="shared" si="26" ref="E374:E391">D374/C374</f>
        <v>0</v>
      </c>
      <c r="F374" s="99"/>
      <c r="G374" s="100"/>
    </row>
    <row r="375" spans="1:7" ht="24.75">
      <c r="A375" s="97"/>
      <c r="B375" s="91" t="s">
        <v>37</v>
      </c>
      <c r="C375" s="104">
        <v>69.6</v>
      </c>
      <c r="D375" s="104">
        <v>49.819</v>
      </c>
      <c r="E375" s="92">
        <f t="shared" si="26"/>
        <v>0.7157902298850576</v>
      </c>
      <c r="F375" s="99"/>
      <c r="G375" s="100"/>
    </row>
    <row r="376" spans="1:7" ht="15">
      <c r="A376" s="97"/>
      <c r="B376" s="29" t="s">
        <v>22</v>
      </c>
      <c r="C376" s="2">
        <v>39.7</v>
      </c>
      <c r="D376" s="2">
        <v>27.495</v>
      </c>
      <c r="E376" s="54">
        <f t="shared" si="26"/>
        <v>0.6925692695214105</v>
      </c>
      <c r="F376" s="99"/>
      <c r="G376" s="100"/>
    </row>
    <row r="377" spans="1:7" ht="15">
      <c r="A377" s="97"/>
      <c r="B377" s="91" t="s">
        <v>74</v>
      </c>
      <c r="C377" s="104">
        <v>4.99</v>
      </c>
      <c r="D377" s="104">
        <v>3.549</v>
      </c>
      <c r="E377" s="92">
        <f>D377/C377</f>
        <v>0.7112224448897795</v>
      </c>
      <c r="F377" s="99"/>
      <c r="G377" s="100"/>
    </row>
    <row r="378" spans="1:7" ht="15">
      <c r="A378" s="97"/>
      <c r="B378" s="29" t="s">
        <v>16</v>
      </c>
      <c r="C378" s="2">
        <v>29.8</v>
      </c>
      <c r="D378" s="2">
        <v>19.257</v>
      </c>
      <c r="E378" s="54">
        <f t="shared" si="26"/>
        <v>0.6462080536912752</v>
      </c>
      <c r="F378" s="99"/>
      <c r="G378" s="100"/>
    </row>
    <row r="379" spans="1:7" ht="24.75">
      <c r="A379" s="97"/>
      <c r="B379" s="29" t="s">
        <v>75</v>
      </c>
      <c r="C379" s="2">
        <v>4.99</v>
      </c>
      <c r="D379" s="2">
        <v>3.296</v>
      </c>
      <c r="E379" s="54">
        <f>D379/C379</f>
        <v>0.6605210420841683</v>
      </c>
      <c r="F379" s="99"/>
      <c r="G379" s="100"/>
    </row>
    <row r="380" spans="1:7" ht="15">
      <c r="A380" s="97"/>
      <c r="B380" s="91" t="s">
        <v>48</v>
      </c>
      <c r="C380" s="104">
        <v>9.99</v>
      </c>
      <c r="D380" s="104">
        <v>8.26</v>
      </c>
      <c r="E380" s="92">
        <f>D380/C380</f>
        <v>0.8268268268268267</v>
      </c>
      <c r="F380" s="99"/>
      <c r="G380" s="100"/>
    </row>
    <row r="381" spans="1:7" ht="15">
      <c r="A381" s="97"/>
      <c r="B381" s="29" t="s">
        <v>49</v>
      </c>
      <c r="C381" s="2">
        <v>19.8</v>
      </c>
      <c r="D381" s="2">
        <v>13.174</v>
      </c>
      <c r="E381" s="54">
        <f t="shared" si="26"/>
        <v>0.6653535353535353</v>
      </c>
      <c r="F381" s="99"/>
      <c r="G381" s="100"/>
    </row>
    <row r="382" spans="1:7" ht="15">
      <c r="A382" s="97"/>
      <c r="B382" s="29" t="s">
        <v>17</v>
      </c>
      <c r="C382" s="2">
        <v>4.99</v>
      </c>
      <c r="D382" s="2">
        <v>0</v>
      </c>
      <c r="E382" s="54">
        <f t="shared" si="26"/>
        <v>0</v>
      </c>
      <c r="F382" s="99"/>
      <c r="G382" s="100"/>
    </row>
    <row r="383" spans="1:7" ht="15">
      <c r="A383" s="97"/>
      <c r="B383" s="29" t="s">
        <v>80</v>
      </c>
      <c r="C383" s="2">
        <v>4.99</v>
      </c>
      <c r="D383" s="2">
        <v>0</v>
      </c>
      <c r="E383" s="54">
        <f t="shared" si="26"/>
        <v>0</v>
      </c>
      <c r="F383" s="99"/>
      <c r="G383" s="100"/>
    </row>
    <row r="384" spans="1:7" ht="15">
      <c r="A384" s="97"/>
      <c r="B384" s="29" t="s">
        <v>146</v>
      </c>
      <c r="C384" s="2">
        <v>4.98</v>
      </c>
      <c r="D384" s="2">
        <v>0</v>
      </c>
      <c r="E384" s="54">
        <f t="shared" si="26"/>
        <v>0</v>
      </c>
      <c r="F384" s="99"/>
      <c r="G384" s="100"/>
    </row>
    <row r="385" spans="1:7" ht="15">
      <c r="A385" s="97"/>
      <c r="B385" s="29" t="s">
        <v>76</v>
      </c>
      <c r="C385" s="2">
        <v>1</v>
      </c>
      <c r="D385" s="2">
        <v>0</v>
      </c>
      <c r="E385" s="54">
        <f t="shared" si="26"/>
        <v>0</v>
      </c>
      <c r="F385" s="99"/>
      <c r="G385" s="100"/>
    </row>
    <row r="386" spans="1:7" ht="15">
      <c r="A386" s="97"/>
      <c r="B386" s="29" t="s">
        <v>77</v>
      </c>
      <c r="C386" s="2">
        <v>4.99</v>
      </c>
      <c r="D386" s="2">
        <v>0</v>
      </c>
      <c r="E386" s="54">
        <f t="shared" si="26"/>
        <v>0</v>
      </c>
      <c r="F386" s="99"/>
      <c r="G386" s="100"/>
    </row>
    <row r="387" spans="1:7" ht="15">
      <c r="A387" s="97"/>
      <c r="B387" s="29" t="s">
        <v>83</v>
      </c>
      <c r="C387" s="2">
        <v>4.99</v>
      </c>
      <c r="D387" s="2">
        <v>0</v>
      </c>
      <c r="E387" s="54">
        <f>D387/C387</f>
        <v>0</v>
      </c>
      <c r="F387" s="99"/>
      <c r="G387" s="100"/>
    </row>
    <row r="388" spans="1:7" ht="24.75">
      <c r="A388" s="97"/>
      <c r="B388" s="29" t="s">
        <v>39</v>
      </c>
      <c r="C388" s="2">
        <v>9.95</v>
      </c>
      <c r="D388" s="2">
        <v>6.924</v>
      </c>
      <c r="E388" s="54">
        <f>D388/C388</f>
        <v>0.6958793969849247</v>
      </c>
      <c r="F388" s="99"/>
      <c r="G388" s="100"/>
    </row>
    <row r="389" spans="1:7" ht="24.75">
      <c r="A389" s="97"/>
      <c r="B389" s="29" t="s">
        <v>20</v>
      </c>
      <c r="C389" s="2">
        <v>39.85</v>
      </c>
      <c r="D389" s="2">
        <v>26.084</v>
      </c>
      <c r="E389" s="54">
        <f t="shared" si="26"/>
        <v>0.6545545796737766</v>
      </c>
      <c r="F389" s="99"/>
      <c r="G389" s="100"/>
    </row>
    <row r="390" spans="1:7" ht="15">
      <c r="A390" s="97"/>
      <c r="B390" s="91" t="s">
        <v>78</v>
      </c>
      <c r="C390" s="104">
        <v>4.99</v>
      </c>
      <c r="D390" s="104">
        <v>3.77</v>
      </c>
      <c r="E390" s="92">
        <f>D390/C390</f>
        <v>0.7555110220440882</v>
      </c>
      <c r="F390" s="99"/>
      <c r="G390" s="100"/>
    </row>
    <row r="391" spans="1:7" ht="24.75">
      <c r="A391" s="97"/>
      <c r="B391" s="29" t="s">
        <v>40</v>
      </c>
      <c r="C391" s="2">
        <v>19.99</v>
      </c>
      <c r="D391" s="2">
        <v>0</v>
      </c>
      <c r="E391" s="54">
        <f t="shared" si="26"/>
        <v>0</v>
      </c>
      <c r="F391" s="99"/>
      <c r="G391" s="100"/>
    </row>
    <row r="392" spans="1:7" ht="15">
      <c r="A392" s="97"/>
      <c r="B392" s="29" t="s">
        <v>19</v>
      </c>
      <c r="C392" s="2">
        <v>19.9</v>
      </c>
      <c r="D392" s="2">
        <v>13.915</v>
      </c>
      <c r="E392" s="54">
        <v>0</v>
      </c>
      <c r="F392" s="99"/>
      <c r="G392" s="100"/>
    </row>
    <row r="393" spans="1:7" ht="15">
      <c r="A393" s="97"/>
      <c r="B393" s="29" t="s">
        <v>36</v>
      </c>
      <c r="C393" s="2">
        <v>4.99</v>
      </c>
      <c r="D393" s="2">
        <v>3.163</v>
      </c>
      <c r="E393" s="54">
        <v>0</v>
      </c>
      <c r="F393" s="99"/>
      <c r="G393" s="100"/>
    </row>
    <row r="394" spans="1:7" ht="15">
      <c r="A394" s="97"/>
      <c r="B394" s="29" t="s">
        <v>131</v>
      </c>
      <c r="C394" s="2">
        <v>3.96</v>
      </c>
      <c r="D394" s="2">
        <v>0</v>
      </c>
      <c r="E394" s="54">
        <v>0</v>
      </c>
      <c r="F394" s="99"/>
      <c r="G394" s="100"/>
    </row>
    <row r="395" spans="1:7" ht="15">
      <c r="A395" s="97"/>
      <c r="B395" s="51" t="s">
        <v>58</v>
      </c>
      <c r="C395" s="35">
        <f>SUM(C374:C394)</f>
        <v>309.44</v>
      </c>
      <c r="D395" s="35">
        <f>SUM(D374:D394)</f>
        <v>178.70600000000005</v>
      </c>
      <c r="E395" s="55">
        <f>D395/C395</f>
        <v>0.5775142192347468</v>
      </c>
      <c r="F395" s="99"/>
      <c r="G395" s="100"/>
    </row>
    <row r="396" spans="1:7" ht="15" customHeight="1">
      <c r="A396" s="97"/>
      <c r="B396" s="135" t="s">
        <v>85</v>
      </c>
      <c r="C396" s="138"/>
      <c r="D396" s="138"/>
      <c r="E396" s="139"/>
      <c r="F396" s="99"/>
      <c r="G396" s="100"/>
    </row>
    <row r="397" spans="1:7" ht="24.75">
      <c r="A397" s="97"/>
      <c r="B397" s="29" t="s">
        <v>37</v>
      </c>
      <c r="C397" s="2">
        <v>104.65</v>
      </c>
      <c r="D397" s="2">
        <v>56.28</v>
      </c>
      <c r="E397" s="54">
        <f aca="true" t="shared" si="27" ref="E397:E411">D397/C397</f>
        <v>0.5377926421404682</v>
      </c>
      <c r="F397" s="99"/>
      <c r="G397" s="100"/>
    </row>
    <row r="398" spans="1:7" ht="15">
      <c r="A398" s="97"/>
      <c r="B398" s="29" t="s">
        <v>22</v>
      </c>
      <c r="C398" s="2">
        <v>124.85</v>
      </c>
      <c r="D398" s="2">
        <v>4.389</v>
      </c>
      <c r="E398" s="54">
        <f t="shared" si="27"/>
        <v>0.035154185022026434</v>
      </c>
      <c r="F398" s="99"/>
      <c r="G398" s="100"/>
    </row>
    <row r="399" spans="1:7" ht="15">
      <c r="A399" s="97"/>
      <c r="B399" s="29" t="s">
        <v>74</v>
      </c>
      <c r="C399" s="2">
        <v>4.99</v>
      </c>
      <c r="D399" s="2">
        <v>0.784</v>
      </c>
      <c r="E399" s="54">
        <f t="shared" si="27"/>
        <v>0.15711422845691383</v>
      </c>
      <c r="F399" s="99"/>
      <c r="G399" s="100"/>
    </row>
    <row r="400" spans="1:7" ht="15">
      <c r="A400" s="97"/>
      <c r="B400" s="29" t="s">
        <v>16</v>
      </c>
      <c r="C400" s="2">
        <v>4.95</v>
      </c>
      <c r="D400" s="2">
        <v>0.094</v>
      </c>
      <c r="E400" s="54">
        <f t="shared" si="27"/>
        <v>0.01898989898989899</v>
      </c>
      <c r="F400" s="99"/>
      <c r="G400" s="100"/>
    </row>
    <row r="401" spans="1:7" ht="24.75">
      <c r="A401" s="97"/>
      <c r="B401" s="29" t="s">
        <v>75</v>
      </c>
      <c r="C401" s="2">
        <v>23.85</v>
      </c>
      <c r="D401" s="2">
        <v>7.811</v>
      </c>
      <c r="E401" s="54">
        <f t="shared" si="27"/>
        <v>0.3275052410901467</v>
      </c>
      <c r="F401" s="99"/>
      <c r="G401" s="100"/>
    </row>
    <row r="402" spans="1:7" ht="15">
      <c r="A402" s="97"/>
      <c r="B402" s="29" t="s">
        <v>48</v>
      </c>
      <c r="C402" s="2">
        <v>16.99</v>
      </c>
      <c r="D402" s="2">
        <v>2.44</v>
      </c>
      <c r="E402" s="54">
        <f t="shared" si="27"/>
        <v>0.14361389052383755</v>
      </c>
      <c r="F402" s="99"/>
      <c r="G402" s="100"/>
    </row>
    <row r="403" spans="1:7" ht="15">
      <c r="A403" s="97"/>
      <c r="B403" s="29" t="s">
        <v>49</v>
      </c>
      <c r="C403" s="2">
        <v>30.95</v>
      </c>
      <c r="D403" s="2">
        <v>5.726</v>
      </c>
      <c r="E403" s="54">
        <f t="shared" si="27"/>
        <v>0.1850080775444265</v>
      </c>
      <c r="F403" s="99"/>
      <c r="G403" s="100"/>
    </row>
    <row r="404" spans="1:7" ht="15">
      <c r="A404" s="97"/>
      <c r="B404" s="29" t="s">
        <v>41</v>
      </c>
      <c r="C404" s="2">
        <v>1</v>
      </c>
      <c r="D404" s="2">
        <v>0</v>
      </c>
      <c r="E404" s="54">
        <f t="shared" si="27"/>
        <v>0</v>
      </c>
      <c r="F404" s="99"/>
      <c r="G404" s="100"/>
    </row>
    <row r="405" spans="1:7" ht="15">
      <c r="A405" s="97"/>
      <c r="B405" s="29" t="s">
        <v>77</v>
      </c>
      <c r="C405" s="2">
        <v>4.95</v>
      </c>
      <c r="D405" s="2">
        <v>1.173</v>
      </c>
      <c r="E405" s="54">
        <f t="shared" si="27"/>
        <v>0.23696969696969697</v>
      </c>
      <c r="F405" s="99"/>
      <c r="G405" s="100"/>
    </row>
    <row r="406" spans="1:7" ht="24.75">
      <c r="A406" s="97"/>
      <c r="B406" s="29" t="s">
        <v>20</v>
      </c>
      <c r="C406" s="2">
        <v>38.85</v>
      </c>
      <c r="D406" s="2">
        <v>3.733</v>
      </c>
      <c r="E406" s="54">
        <f>D406/C406</f>
        <v>0.09608751608751609</v>
      </c>
      <c r="F406" s="99"/>
      <c r="G406" s="100"/>
    </row>
    <row r="407" spans="1:7" ht="15">
      <c r="A407" s="97"/>
      <c r="B407" s="29" t="s">
        <v>78</v>
      </c>
      <c r="C407" s="2">
        <v>4.95</v>
      </c>
      <c r="D407" s="2">
        <v>0.799</v>
      </c>
      <c r="E407" s="54">
        <f t="shared" si="27"/>
        <v>0.16141414141414143</v>
      </c>
      <c r="F407" s="99"/>
      <c r="G407" s="100"/>
    </row>
    <row r="408" spans="1:7" ht="24.75">
      <c r="A408" s="97"/>
      <c r="B408" s="29" t="s">
        <v>40</v>
      </c>
      <c r="C408" s="2">
        <v>9.95</v>
      </c>
      <c r="D408" s="2">
        <v>0</v>
      </c>
      <c r="E408" s="54">
        <f t="shared" si="27"/>
        <v>0</v>
      </c>
      <c r="F408" s="99"/>
      <c r="G408" s="100"/>
    </row>
    <row r="409" spans="1:7" ht="15">
      <c r="A409" s="97"/>
      <c r="B409" s="29" t="s">
        <v>19</v>
      </c>
      <c r="C409" s="2">
        <v>39.85</v>
      </c>
      <c r="D409" s="2">
        <v>4.37</v>
      </c>
      <c r="E409" s="54">
        <f t="shared" si="27"/>
        <v>0.10966122961104141</v>
      </c>
      <c r="F409" s="99"/>
      <c r="G409" s="100"/>
    </row>
    <row r="410" spans="1:7" ht="15">
      <c r="A410" s="97"/>
      <c r="B410" s="29" t="s">
        <v>36</v>
      </c>
      <c r="C410" s="2">
        <v>9.95</v>
      </c>
      <c r="D410" s="2">
        <v>1.963</v>
      </c>
      <c r="E410" s="54">
        <f t="shared" si="27"/>
        <v>0.19728643216080405</v>
      </c>
      <c r="F410" s="99"/>
      <c r="G410" s="100"/>
    </row>
    <row r="411" spans="1:7" ht="15">
      <c r="A411" s="97"/>
      <c r="B411" s="29" t="s">
        <v>131</v>
      </c>
      <c r="C411" s="2">
        <v>5.94</v>
      </c>
      <c r="D411" s="2">
        <v>0.014</v>
      </c>
      <c r="E411" s="54">
        <f t="shared" si="27"/>
        <v>0.0023569023569023568</v>
      </c>
      <c r="F411" s="99"/>
      <c r="G411" s="100"/>
    </row>
    <row r="412" spans="1:7" ht="15">
      <c r="A412" s="97"/>
      <c r="B412" s="51" t="s">
        <v>58</v>
      </c>
      <c r="C412" s="35">
        <f>SUM(C397:C411)</f>
        <v>426.67</v>
      </c>
      <c r="D412" s="35">
        <f>SUM(D397:D411)</f>
        <v>89.57600000000001</v>
      </c>
      <c r="E412" s="55">
        <f>D412/C412</f>
        <v>0.209942109827267</v>
      </c>
      <c r="F412" s="99"/>
      <c r="G412" s="100"/>
    </row>
    <row r="413" spans="1:7" ht="15" customHeight="1">
      <c r="A413" s="97"/>
      <c r="B413" s="135" t="s">
        <v>87</v>
      </c>
      <c r="C413" s="138"/>
      <c r="D413" s="138"/>
      <c r="E413" s="139"/>
      <c r="F413" s="99"/>
      <c r="G413" s="100"/>
    </row>
    <row r="414" spans="1:7" ht="15">
      <c r="A414" s="97"/>
      <c r="B414" s="29" t="s">
        <v>86</v>
      </c>
      <c r="C414" s="53">
        <v>12.548</v>
      </c>
      <c r="D414" s="53">
        <v>0</v>
      </c>
      <c r="E414" s="54">
        <f>D414/C414</f>
        <v>0</v>
      </c>
      <c r="F414" s="99"/>
      <c r="G414" s="100"/>
    </row>
    <row r="415" spans="1:7" ht="15">
      <c r="A415" s="97"/>
      <c r="B415" s="29" t="s">
        <v>22</v>
      </c>
      <c r="C415" s="53">
        <v>97.016</v>
      </c>
      <c r="D415" s="53">
        <v>0</v>
      </c>
      <c r="E415" s="54">
        <f aca="true" t="shared" si="28" ref="E415:E423">D415/C415</f>
        <v>0</v>
      </c>
      <c r="F415" s="99"/>
      <c r="G415" s="100"/>
    </row>
    <row r="416" spans="1:7" ht="15">
      <c r="A416" s="97"/>
      <c r="B416" s="29" t="s">
        <v>38</v>
      </c>
      <c r="C416" s="53">
        <v>4.172</v>
      </c>
      <c r="D416" s="53">
        <v>0</v>
      </c>
      <c r="E416" s="54">
        <f t="shared" si="28"/>
        <v>0</v>
      </c>
      <c r="F416" s="99"/>
      <c r="G416" s="100"/>
    </row>
    <row r="417" spans="1:7" ht="15">
      <c r="A417" s="97"/>
      <c r="B417" s="29" t="s">
        <v>74</v>
      </c>
      <c r="C417" s="53">
        <v>1.759</v>
      </c>
      <c r="D417" s="53">
        <v>0</v>
      </c>
      <c r="E417" s="54">
        <f t="shared" si="28"/>
        <v>0</v>
      </c>
      <c r="F417" s="99"/>
      <c r="G417" s="100"/>
    </row>
    <row r="418" spans="1:7" ht="15">
      <c r="A418" s="97"/>
      <c r="B418" s="29" t="s">
        <v>16</v>
      </c>
      <c r="C418" s="53">
        <v>2.255</v>
      </c>
      <c r="D418" s="53">
        <v>0</v>
      </c>
      <c r="E418" s="54">
        <f t="shared" si="28"/>
        <v>0</v>
      </c>
      <c r="F418" s="99"/>
      <c r="G418" s="100"/>
    </row>
    <row r="419" spans="1:7" ht="24.75">
      <c r="A419" s="97"/>
      <c r="B419" s="29" t="s">
        <v>75</v>
      </c>
      <c r="C419" s="53">
        <v>13.459</v>
      </c>
      <c r="D419" s="53">
        <v>0</v>
      </c>
      <c r="E419" s="54">
        <f t="shared" si="28"/>
        <v>0</v>
      </c>
      <c r="F419" s="99"/>
      <c r="G419" s="100"/>
    </row>
    <row r="420" spans="1:7" ht="15">
      <c r="A420" s="97"/>
      <c r="B420" s="29" t="s">
        <v>48</v>
      </c>
      <c r="C420" s="53">
        <v>142.896</v>
      </c>
      <c r="D420" s="53">
        <v>0</v>
      </c>
      <c r="E420" s="54">
        <f t="shared" si="28"/>
        <v>0</v>
      </c>
      <c r="F420" s="99"/>
      <c r="G420" s="100"/>
    </row>
    <row r="421" spans="1:7" ht="15">
      <c r="A421" s="97"/>
      <c r="B421" s="29" t="s">
        <v>49</v>
      </c>
      <c r="C421" s="2">
        <v>11.394</v>
      </c>
      <c r="D421" s="53">
        <v>0</v>
      </c>
      <c r="E421" s="54">
        <f t="shared" si="28"/>
        <v>0</v>
      </c>
      <c r="F421" s="99"/>
      <c r="G421" s="100"/>
    </row>
    <row r="422" spans="1:7" ht="24.75">
      <c r="A422" s="97"/>
      <c r="B422" s="29" t="s">
        <v>20</v>
      </c>
      <c r="C422" s="2">
        <v>47.325</v>
      </c>
      <c r="D422" s="53">
        <v>0</v>
      </c>
      <c r="E422" s="54">
        <f t="shared" si="28"/>
        <v>0</v>
      </c>
      <c r="F422" s="99"/>
      <c r="G422" s="100"/>
    </row>
    <row r="423" spans="1:7" ht="15">
      <c r="A423" s="97"/>
      <c r="B423" s="29" t="s">
        <v>78</v>
      </c>
      <c r="C423" s="2">
        <v>13.483</v>
      </c>
      <c r="D423" s="53">
        <v>0</v>
      </c>
      <c r="E423" s="54">
        <f t="shared" si="28"/>
        <v>0</v>
      </c>
      <c r="F423" s="99"/>
      <c r="G423" s="100"/>
    </row>
    <row r="424" spans="1:7" ht="15">
      <c r="A424" s="97"/>
      <c r="B424" s="64" t="s">
        <v>36</v>
      </c>
      <c r="C424" s="2">
        <v>10.104</v>
      </c>
      <c r="D424" s="53">
        <v>0</v>
      </c>
      <c r="E424" s="54">
        <f>D424/C424</f>
        <v>0</v>
      </c>
      <c r="F424" s="99"/>
      <c r="G424" s="100"/>
    </row>
    <row r="425" spans="1:7" ht="15">
      <c r="A425" s="97"/>
      <c r="B425" s="56" t="s">
        <v>58</v>
      </c>
      <c r="C425" s="35">
        <f>SUM(C414:C424)</f>
        <v>356.411</v>
      </c>
      <c r="D425" s="35">
        <f>SUM(D414:D424)</f>
        <v>0</v>
      </c>
      <c r="E425" s="55">
        <f>D425/C425</f>
        <v>0</v>
      </c>
      <c r="F425" s="99"/>
      <c r="G425" s="100"/>
    </row>
    <row r="426" spans="1:7" ht="15" customHeight="1">
      <c r="A426" s="97"/>
      <c r="B426" s="135" t="s">
        <v>88</v>
      </c>
      <c r="C426" s="138"/>
      <c r="D426" s="138"/>
      <c r="E426" s="139"/>
      <c r="F426" s="99"/>
      <c r="G426" s="100"/>
    </row>
    <row r="427" spans="1:7" ht="15">
      <c r="A427" s="97"/>
      <c r="B427" s="29" t="s">
        <v>86</v>
      </c>
      <c r="C427" s="2">
        <v>1.215</v>
      </c>
      <c r="D427" s="2">
        <v>0</v>
      </c>
      <c r="E427" s="54">
        <f>D427/C427</f>
        <v>0</v>
      </c>
      <c r="F427" s="99"/>
      <c r="G427" s="100"/>
    </row>
    <row r="428" spans="1:7" ht="15">
      <c r="A428" s="97"/>
      <c r="B428" s="29" t="s">
        <v>22</v>
      </c>
      <c r="C428" s="2">
        <v>9.383</v>
      </c>
      <c r="D428" s="2">
        <v>0</v>
      </c>
      <c r="E428" s="54">
        <f aca="true" t="shared" si="29" ref="E428:E433">D428/C428</f>
        <v>0</v>
      </c>
      <c r="F428" s="99"/>
      <c r="G428" s="100"/>
    </row>
    <row r="429" spans="1:7" ht="24.75">
      <c r="A429" s="97"/>
      <c r="B429" s="29" t="s">
        <v>75</v>
      </c>
      <c r="C429" s="2">
        <v>1.304</v>
      </c>
      <c r="D429" s="2">
        <v>0</v>
      </c>
      <c r="E429" s="54">
        <f t="shared" si="29"/>
        <v>0</v>
      </c>
      <c r="F429" s="99"/>
      <c r="G429" s="100"/>
    </row>
    <row r="430" spans="1:7" ht="15">
      <c r="A430" s="97"/>
      <c r="B430" s="29" t="s">
        <v>48</v>
      </c>
      <c r="C430" s="2">
        <v>13.833</v>
      </c>
      <c r="D430" s="2">
        <v>0</v>
      </c>
      <c r="E430" s="54">
        <f t="shared" si="29"/>
        <v>0</v>
      </c>
      <c r="F430" s="99"/>
      <c r="G430" s="100"/>
    </row>
    <row r="431" spans="1:7" ht="15">
      <c r="A431" s="97"/>
      <c r="B431" s="29" t="s">
        <v>49</v>
      </c>
      <c r="C431" s="2">
        <v>1.103</v>
      </c>
      <c r="D431" s="2">
        <v>0</v>
      </c>
      <c r="E431" s="54">
        <f t="shared" si="29"/>
        <v>0</v>
      </c>
      <c r="F431" s="99"/>
      <c r="G431" s="100"/>
    </row>
    <row r="432" spans="1:7" ht="24.75">
      <c r="A432" s="97"/>
      <c r="B432" s="29" t="s">
        <v>20</v>
      </c>
      <c r="C432" s="2">
        <v>4.546</v>
      </c>
      <c r="D432" s="2">
        <v>0</v>
      </c>
      <c r="E432" s="54">
        <f t="shared" si="29"/>
        <v>0</v>
      </c>
      <c r="F432" s="99"/>
      <c r="G432" s="100"/>
    </row>
    <row r="433" spans="1:7" ht="15">
      <c r="A433" s="97"/>
      <c r="B433" s="29" t="s">
        <v>78</v>
      </c>
      <c r="C433" s="2">
        <v>1.296</v>
      </c>
      <c r="D433" s="2">
        <v>0</v>
      </c>
      <c r="E433" s="54">
        <f t="shared" si="29"/>
        <v>0</v>
      </c>
      <c r="F433" s="97"/>
      <c r="G433" s="97"/>
    </row>
    <row r="434" spans="1:7" ht="15">
      <c r="A434" s="97"/>
      <c r="B434" s="29" t="s">
        <v>36</v>
      </c>
      <c r="C434" s="2">
        <v>0.981</v>
      </c>
      <c r="D434" s="2">
        <v>0</v>
      </c>
      <c r="E434" s="54">
        <f>D434/C434</f>
        <v>0</v>
      </c>
      <c r="F434" s="97"/>
      <c r="G434" s="97"/>
    </row>
    <row r="435" spans="1:7" ht="15">
      <c r="A435" s="97"/>
      <c r="B435" s="29" t="s">
        <v>131</v>
      </c>
      <c r="C435" s="2">
        <v>0.792</v>
      </c>
      <c r="D435" s="2">
        <v>0</v>
      </c>
      <c r="E435" s="54">
        <f>D435/C435</f>
        <v>0</v>
      </c>
      <c r="F435" s="97"/>
      <c r="G435" s="97"/>
    </row>
    <row r="436" spans="1:7" ht="15">
      <c r="A436" s="97"/>
      <c r="B436" s="51" t="s">
        <v>58</v>
      </c>
      <c r="C436" s="35">
        <f>SUM(C427:C435)</f>
        <v>34.453</v>
      </c>
      <c r="D436" s="35">
        <f>SUM(D427:D435)</f>
        <v>0</v>
      </c>
      <c r="E436" s="55">
        <f>D436/C436</f>
        <v>0</v>
      </c>
      <c r="F436" s="97"/>
      <c r="G436" s="97"/>
    </row>
    <row r="437" spans="1:7" ht="36">
      <c r="A437" s="97"/>
      <c r="B437" s="57" t="s">
        <v>89</v>
      </c>
      <c r="C437" s="35">
        <f>C436+C425+C412+C395+C372+C354+C343+C330+C313</f>
        <v>4195.044000000001</v>
      </c>
      <c r="D437" s="35">
        <f>D436+D425+D412+D395+D372+D354+D343+D330+D313</f>
        <v>889.7208</v>
      </c>
      <c r="E437" s="58">
        <f>D437/C437</f>
        <v>0.21208855020352585</v>
      </c>
      <c r="F437" s="97"/>
      <c r="G437" s="97"/>
    </row>
    <row r="438" spans="1:7" ht="15">
      <c r="A438" s="97"/>
      <c r="B438" s="121" t="s">
        <v>54</v>
      </c>
      <c r="C438" s="122"/>
      <c r="D438" s="122"/>
      <c r="E438" s="123"/>
      <c r="F438" s="97"/>
      <c r="G438" s="97"/>
    </row>
    <row r="439" spans="1:7" ht="24.75">
      <c r="A439" s="97"/>
      <c r="B439" s="28" t="s">
        <v>107</v>
      </c>
      <c r="C439" s="2">
        <v>0.29</v>
      </c>
      <c r="D439" s="2">
        <v>0</v>
      </c>
      <c r="E439" s="11">
        <f>D439/C439</f>
        <v>0</v>
      </c>
      <c r="F439" s="97"/>
      <c r="G439" s="97"/>
    </row>
    <row r="440" spans="1:7" ht="36.75">
      <c r="A440" s="97"/>
      <c r="B440" s="28" t="s">
        <v>108</v>
      </c>
      <c r="C440" s="2">
        <v>9.39</v>
      </c>
      <c r="D440" s="2">
        <v>2.843</v>
      </c>
      <c r="E440" s="11">
        <f aca="true" t="shared" si="30" ref="E440:E448">D440/C440</f>
        <v>0.3027689030883919</v>
      </c>
      <c r="F440" s="97"/>
      <c r="G440" s="97"/>
    </row>
    <row r="441" spans="1:7" ht="15">
      <c r="A441" s="97"/>
      <c r="B441" s="24" t="s">
        <v>46</v>
      </c>
      <c r="C441" s="25">
        <v>7.85</v>
      </c>
      <c r="D441" s="2">
        <v>0</v>
      </c>
      <c r="E441" s="11">
        <f t="shared" si="30"/>
        <v>0</v>
      </c>
      <c r="F441" s="97"/>
      <c r="G441" s="97"/>
    </row>
    <row r="442" spans="1:7" ht="15">
      <c r="A442" s="97"/>
      <c r="B442" s="24" t="s">
        <v>35</v>
      </c>
      <c r="C442" s="25">
        <v>2.35</v>
      </c>
      <c r="D442" s="2">
        <v>0</v>
      </c>
      <c r="E442" s="11">
        <f t="shared" si="30"/>
        <v>0</v>
      </c>
      <c r="F442" s="97"/>
      <c r="G442" s="97"/>
    </row>
    <row r="443" spans="1:7" ht="15">
      <c r="A443" s="97"/>
      <c r="B443" s="24" t="s">
        <v>19</v>
      </c>
      <c r="C443" s="25">
        <v>4.01</v>
      </c>
      <c r="D443" s="2">
        <v>0.7870000000000001</v>
      </c>
      <c r="E443" s="11">
        <f t="shared" si="30"/>
        <v>0.19625935162094768</v>
      </c>
      <c r="F443" s="101"/>
      <c r="G443" s="98"/>
    </row>
    <row r="444" spans="1:7" ht="15">
      <c r="A444" s="97"/>
      <c r="B444" s="24" t="s">
        <v>20</v>
      </c>
      <c r="C444" s="25">
        <v>34.27</v>
      </c>
      <c r="D444" s="2">
        <v>1.206</v>
      </c>
      <c r="E444" s="11">
        <f t="shared" si="30"/>
        <v>0.03519112926758097</v>
      </c>
      <c r="F444" s="100"/>
      <c r="G444" s="98"/>
    </row>
    <row r="445" spans="1:7" ht="15">
      <c r="A445" s="97"/>
      <c r="B445" s="24" t="s">
        <v>36</v>
      </c>
      <c r="C445" s="25">
        <v>35.42</v>
      </c>
      <c r="D445" s="2">
        <v>1.0100000000000002</v>
      </c>
      <c r="E445" s="11">
        <f t="shared" si="30"/>
        <v>0.028514963297572</v>
      </c>
      <c r="F445" s="100"/>
      <c r="G445" s="98"/>
    </row>
    <row r="446" spans="1:7" ht="15">
      <c r="A446" s="97"/>
      <c r="B446" s="24" t="s">
        <v>22</v>
      </c>
      <c r="C446" s="25">
        <v>20.8</v>
      </c>
      <c r="D446" s="2">
        <v>1.8</v>
      </c>
      <c r="E446" s="11">
        <f t="shared" si="30"/>
        <v>0.08653846153846154</v>
      </c>
      <c r="F446" s="97"/>
      <c r="G446" s="99"/>
    </row>
    <row r="447" spans="1:7" ht="15">
      <c r="A447" s="97"/>
      <c r="B447" s="24" t="s">
        <v>16</v>
      </c>
      <c r="C447" s="25">
        <v>3.3</v>
      </c>
      <c r="D447" s="2">
        <v>0.5</v>
      </c>
      <c r="E447" s="11">
        <f t="shared" si="30"/>
        <v>0.15151515151515152</v>
      </c>
      <c r="F447" s="97"/>
      <c r="G447" s="97"/>
    </row>
    <row r="448" spans="1:7" ht="15">
      <c r="A448" s="97"/>
      <c r="B448" s="24" t="s">
        <v>40</v>
      </c>
      <c r="C448" s="25">
        <v>19.7</v>
      </c>
      <c r="D448" s="2">
        <v>0.45000000000000007</v>
      </c>
      <c r="E448" s="11">
        <f t="shared" si="30"/>
        <v>0.022842639593908632</v>
      </c>
      <c r="F448" s="97"/>
      <c r="G448" s="97"/>
    </row>
    <row r="449" spans="1:7" ht="15">
      <c r="A449" s="97"/>
      <c r="B449" s="51" t="s">
        <v>58</v>
      </c>
      <c r="C449" s="35">
        <f>SUM(C439:C448)</f>
        <v>137.38</v>
      </c>
      <c r="D449" s="35">
        <f>SUM(D439:D448)</f>
        <v>8.596</v>
      </c>
      <c r="E449" s="36">
        <f>D449/C449</f>
        <v>0.0625709710292619</v>
      </c>
      <c r="F449" s="97"/>
      <c r="G449" s="97"/>
    </row>
    <row r="450" spans="1:7" ht="15">
      <c r="A450" s="97"/>
      <c r="B450" s="126" t="s">
        <v>55</v>
      </c>
      <c r="C450" s="126"/>
      <c r="D450" s="126"/>
      <c r="E450" s="126"/>
      <c r="F450" s="97"/>
      <c r="G450" s="97"/>
    </row>
    <row r="451" spans="1:7" ht="15">
      <c r="A451" s="97"/>
      <c r="B451" s="30" t="s">
        <v>35</v>
      </c>
      <c r="C451" s="2">
        <v>0.32</v>
      </c>
      <c r="D451" s="2">
        <v>0</v>
      </c>
      <c r="E451" s="11">
        <f aca="true" t="shared" si="31" ref="E451:E457">D451/C451</f>
        <v>0</v>
      </c>
      <c r="F451" s="97"/>
      <c r="G451" s="97"/>
    </row>
    <row r="452" spans="1:7" ht="15">
      <c r="A452" s="97"/>
      <c r="B452" s="30" t="s">
        <v>19</v>
      </c>
      <c r="C452" s="2">
        <v>0.2</v>
      </c>
      <c r="D452" s="2">
        <v>0</v>
      </c>
      <c r="E452" s="11">
        <f t="shared" si="31"/>
        <v>0</v>
      </c>
      <c r="F452" s="97"/>
      <c r="G452" s="97"/>
    </row>
    <row r="453" spans="1:7" ht="15">
      <c r="A453" s="97"/>
      <c r="B453" s="30" t="s">
        <v>20</v>
      </c>
      <c r="C453" s="2">
        <v>3.84</v>
      </c>
      <c r="D453" s="2">
        <v>0</v>
      </c>
      <c r="E453" s="11">
        <f t="shared" si="31"/>
        <v>0</v>
      </c>
      <c r="F453" s="98"/>
      <c r="G453" s="97"/>
    </row>
    <row r="454" spans="1:7" ht="15">
      <c r="A454" s="97"/>
      <c r="B454" s="30" t="s">
        <v>36</v>
      </c>
      <c r="C454" s="2">
        <v>5.84</v>
      </c>
      <c r="D454" s="2">
        <v>0</v>
      </c>
      <c r="E454" s="11">
        <f t="shared" si="31"/>
        <v>0</v>
      </c>
      <c r="F454" s="98"/>
      <c r="G454" s="97"/>
    </row>
    <row r="455" spans="1:7" ht="15">
      <c r="A455" s="97"/>
      <c r="B455" s="30" t="s">
        <v>22</v>
      </c>
      <c r="C455" s="2">
        <v>1.9</v>
      </c>
      <c r="D455" s="2">
        <v>0</v>
      </c>
      <c r="E455" s="11">
        <f t="shared" si="31"/>
        <v>0</v>
      </c>
      <c r="F455" s="98"/>
      <c r="G455" s="97"/>
    </row>
    <row r="456" spans="1:7" ht="15">
      <c r="A456" s="97"/>
      <c r="B456" s="30" t="s">
        <v>16</v>
      </c>
      <c r="C456" s="2">
        <v>1.8</v>
      </c>
      <c r="D456" s="2">
        <v>0</v>
      </c>
      <c r="E456" s="11">
        <f t="shared" si="31"/>
        <v>0</v>
      </c>
      <c r="F456" s="98"/>
      <c r="G456" s="97"/>
    </row>
    <row r="457" spans="1:7" ht="15">
      <c r="A457" s="97"/>
      <c r="B457" s="49" t="s">
        <v>58</v>
      </c>
      <c r="C457" s="35">
        <f>SUM(C451:C456)</f>
        <v>13.9</v>
      </c>
      <c r="D457" s="35">
        <f>SUM(D451:D456)</f>
        <v>0</v>
      </c>
      <c r="E457" s="36">
        <f t="shared" si="31"/>
        <v>0</v>
      </c>
      <c r="F457" s="97"/>
      <c r="G457" s="97"/>
    </row>
    <row r="458" spans="1:7" ht="15">
      <c r="A458" s="97"/>
      <c r="B458" s="121" t="s">
        <v>56</v>
      </c>
      <c r="C458" s="142"/>
      <c r="D458" s="142"/>
      <c r="E458" s="143"/>
      <c r="F458" s="97"/>
      <c r="G458" s="97"/>
    </row>
    <row r="459" spans="1:7" ht="24">
      <c r="A459" s="97"/>
      <c r="B459" s="17" t="s">
        <v>107</v>
      </c>
      <c r="C459" s="2">
        <v>0.4</v>
      </c>
      <c r="D459" s="2">
        <v>0</v>
      </c>
      <c r="E459" s="11">
        <f>D459/C459</f>
        <v>0</v>
      </c>
      <c r="F459" s="97"/>
      <c r="G459" s="97"/>
    </row>
    <row r="460" spans="1:7" ht="36">
      <c r="A460" s="97"/>
      <c r="B460" s="17" t="s">
        <v>108</v>
      </c>
      <c r="C460" s="2">
        <v>6.46</v>
      </c>
      <c r="D460" s="2">
        <v>0.6920000000000001</v>
      </c>
      <c r="E460" s="11">
        <f>D460/C460</f>
        <v>0.10712074303405573</v>
      </c>
      <c r="F460" s="97"/>
      <c r="G460" s="97"/>
    </row>
    <row r="461" spans="1:7" ht="15">
      <c r="A461" s="97"/>
      <c r="B461" s="17" t="s">
        <v>46</v>
      </c>
      <c r="C461" s="2">
        <v>14.5</v>
      </c>
      <c r="D461" s="2">
        <v>0</v>
      </c>
      <c r="E461" s="11">
        <f aca="true" t="shared" si="32" ref="E461:E472">D461/C461</f>
        <v>0</v>
      </c>
      <c r="F461" s="97"/>
      <c r="G461" s="97"/>
    </row>
    <row r="462" spans="1:7" ht="60">
      <c r="A462" s="97"/>
      <c r="B462" s="17" t="s">
        <v>57</v>
      </c>
      <c r="C462" s="2">
        <v>39.5</v>
      </c>
      <c r="D462" s="2">
        <v>3.5229999999999997</v>
      </c>
      <c r="E462" s="11">
        <f t="shared" si="32"/>
        <v>0.08918987341772151</v>
      </c>
      <c r="F462" s="100"/>
      <c r="G462" s="98"/>
    </row>
    <row r="463" spans="1:7" ht="15">
      <c r="A463" s="97"/>
      <c r="B463" s="17" t="s">
        <v>35</v>
      </c>
      <c r="C463" s="2">
        <v>1.3</v>
      </c>
      <c r="D463" s="2">
        <v>0</v>
      </c>
      <c r="E463" s="11">
        <f t="shared" si="32"/>
        <v>0</v>
      </c>
      <c r="F463" s="99"/>
      <c r="G463" s="97"/>
    </row>
    <row r="464" spans="1:7" ht="15">
      <c r="A464" s="97"/>
      <c r="B464" s="17" t="s">
        <v>19</v>
      </c>
      <c r="C464" s="2">
        <v>10.37</v>
      </c>
      <c r="D464" s="2">
        <v>1</v>
      </c>
      <c r="E464" s="11">
        <f t="shared" si="32"/>
        <v>0.09643201542912247</v>
      </c>
      <c r="F464" s="99"/>
      <c r="G464" s="97"/>
    </row>
    <row r="465" spans="1:7" ht="24">
      <c r="A465" s="97"/>
      <c r="B465" s="17" t="s">
        <v>20</v>
      </c>
      <c r="C465" s="2">
        <v>40.34</v>
      </c>
      <c r="D465" s="2">
        <v>0.012</v>
      </c>
      <c r="E465" s="11">
        <f t="shared" si="32"/>
        <v>0.00029747149231531975</v>
      </c>
      <c r="F465" s="99"/>
      <c r="G465" s="97"/>
    </row>
    <row r="466" spans="1:7" ht="15">
      <c r="A466" s="97"/>
      <c r="B466" s="17" t="s">
        <v>36</v>
      </c>
      <c r="C466" s="2">
        <v>46.1</v>
      </c>
      <c r="D466" s="2">
        <v>0.025</v>
      </c>
      <c r="E466" s="11">
        <f t="shared" si="32"/>
        <v>0.0005422993492407809</v>
      </c>
      <c r="F466" s="99"/>
      <c r="G466" s="97"/>
    </row>
    <row r="467" spans="1:7" ht="15">
      <c r="A467" s="97"/>
      <c r="B467" s="17" t="s">
        <v>22</v>
      </c>
      <c r="C467" s="2">
        <v>29.9</v>
      </c>
      <c r="D467" s="2">
        <v>0</v>
      </c>
      <c r="E467" s="11">
        <f>D467/C467</f>
        <v>0</v>
      </c>
      <c r="F467" s="99"/>
      <c r="G467" s="97"/>
    </row>
    <row r="468" spans="1:7" ht="15">
      <c r="A468" s="97"/>
      <c r="B468" s="30" t="s">
        <v>16</v>
      </c>
      <c r="C468" s="2">
        <v>1.5</v>
      </c>
      <c r="D468" s="2">
        <v>0</v>
      </c>
      <c r="E468" s="11">
        <f>D468/C468</f>
        <v>0</v>
      </c>
      <c r="F468" s="97"/>
      <c r="G468" s="97"/>
    </row>
    <row r="469" spans="1:7" ht="15">
      <c r="A469" s="97"/>
      <c r="B469" s="30" t="s">
        <v>40</v>
      </c>
      <c r="C469" s="2">
        <v>5</v>
      </c>
      <c r="D469" s="2">
        <v>0</v>
      </c>
      <c r="E469" s="11">
        <f>D469/C469</f>
        <v>0</v>
      </c>
      <c r="F469" s="100"/>
      <c r="G469" s="98"/>
    </row>
    <row r="470" spans="1:7" ht="15">
      <c r="A470" s="97"/>
      <c r="B470" s="30" t="s">
        <v>37</v>
      </c>
      <c r="C470" s="2">
        <v>0.9</v>
      </c>
      <c r="D470" s="2">
        <v>0</v>
      </c>
      <c r="E470" s="11">
        <f>D470/C470</f>
        <v>0</v>
      </c>
      <c r="F470" s="97"/>
      <c r="G470" s="97"/>
    </row>
    <row r="471" spans="1:7" ht="15">
      <c r="A471" s="97"/>
      <c r="B471" s="40" t="s">
        <v>58</v>
      </c>
      <c r="C471" s="35">
        <f>SUM(C459:C470)</f>
        <v>196.27</v>
      </c>
      <c r="D471" s="35">
        <f>SUM(D459:D470)</f>
        <v>5.252</v>
      </c>
      <c r="E471" s="36">
        <f>D471/C471</f>
        <v>0.026759056401895347</v>
      </c>
      <c r="F471" s="97"/>
      <c r="G471" s="97"/>
    </row>
    <row r="472" spans="1:7" ht="36">
      <c r="A472" s="97"/>
      <c r="B472" s="52" t="s">
        <v>63</v>
      </c>
      <c r="C472" s="35">
        <f>C471+C457+C449</f>
        <v>347.55</v>
      </c>
      <c r="D472" s="35">
        <f>D471+D457+D449</f>
        <v>13.847999999999999</v>
      </c>
      <c r="E472" s="36">
        <f t="shared" si="32"/>
        <v>0.03984462667242123</v>
      </c>
      <c r="F472" s="97"/>
      <c r="G472" s="97"/>
    </row>
  </sheetData>
  <sheetProtection/>
  <mergeCells count="40">
    <mergeCell ref="B426:E426"/>
    <mergeCell ref="B438:E438"/>
    <mergeCell ref="B450:E450"/>
    <mergeCell ref="B458:E458"/>
    <mergeCell ref="B331:E331"/>
    <mergeCell ref="B344:E344"/>
    <mergeCell ref="B355:E355"/>
    <mergeCell ref="B373:E373"/>
    <mergeCell ref="B396:E396"/>
    <mergeCell ref="B413:E413"/>
    <mergeCell ref="B278:E278"/>
    <mergeCell ref="B287:E287"/>
    <mergeCell ref="B297:E297"/>
    <mergeCell ref="B299:E299"/>
    <mergeCell ref="B302:E302"/>
    <mergeCell ref="B314:E314"/>
    <mergeCell ref="B214:E214"/>
    <mergeCell ref="B225:E225"/>
    <mergeCell ref="B236:E236"/>
    <mergeCell ref="B249:E249"/>
    <mergeCell ref="B259:E259"/>
    <mergeCell ref="B269:E269"/>
    <mergeCell ref="B158:E158"/>
    <mergeCell ref="B173:E173"/>
    <mergeCell ref="B185:E185"/>
    <mergeCell ref="B188:E188"/>
    <mergeCell ref="B193:E193"/>
    <mergeCell ref="B204:E204"/>
    <mergeCell ref="B91:E91"/>
    <mergeCell ref="B107:E107"/>
    <mergeCell ref="B117:E117"/>
    <mergeCell ref="B128:E128"/>
    <mergeCell ref="B133:E133"/>
    <mergeCell ref="B142:E142"/>
    <mergeCell ref="A1:G1"/>
    <mergeCell ref="B3:E3"/>
    <mergeCell ref="B23:E23"/>
    <mergeCell ref="B40:E40"/>
    <mergeCell ref="B59:E59"/>
    <mergeCell ref="B76:E76"/>
  </mergeCells>
  <printOptions/>
  <pageMargins left="0.7" right="0.7" top="0.75" bottom="0.75" header="0.3" footer="0.3"/>
  <pageSetup orientation="portrait" paperSize="9" scale="90" r:id="rId1"/>
  <rowBreaks count="1" manualBreakCount="1"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="130" zoomScaleNormal="130" zoomScalePageLayoutView="0" workbookViewId="0" topLeftCell="A1">
      <selection activeCell="F2" sqref="F2:I27"/>
    </sheetView>
  </sheetViews>
  <sheetFormatPr defaultColWidth="9.140625" defaultRowHeight="15"/>
  <cols>
    <col min="1" max="1" width="12.28125" style="3" customWidth="1"/>
    <col min="2" max="2" width="11.00390625" style="3" customWidth="1"/>
    <col min="3" max="3" width="8.57421875" style="85" customWidth="1"/>
    <col min="4" max="4" width="11.00390625" style="3" customWidth="1"/>
    <col min="5" max="5" width="5.8515625" style="3" customWidth="1"/>
    <col min="6" max="6" width="17.57421875" style="3" customWidth="1"/>
    <col min="7" max="7" width="11.00390625" style="3" customWidth="1"/>
    <col min="8" max="8" width="11.140625" style="3" customWidth="1"/>
    <col min="9" max="9" width="10.7109375" style="3" customWidth="1"/>
    <col min="10" max="16384" width="9.140625" style="3" customWidth="1"/>
  </cols>
  <sheetData>
    <row r="1" spans="1:9" ht="39.75" customHeight="1">
      <c r="A1" s="115" t="s">
        <v>150</v>
      </c>
      <c r="B1" s="115"/>
      <c r="C1" s="115"/>
      <c r="D1" s="115"/>
      <c r="E1" s="115"/>
      <c r="F1" s="115"/>
      <c r="G1" s="115"/>
      <c r="H1" s="115"/>
      <c r="I1" s="116"/>
    </row>
    <row r="2" spans="1:9" ht="108.75" customHeight="1">
      <c r="A2" s="50" t="s">
        <v>137</v>
      </c>
      <c r="B2" s="50" t="s">
        <v>138</v>
      </c>
      <c r="C2" s="50" t="s">
        <v>67</v>
      </c>
      <c r="D2" s="50" t="s">
        <v>0</v>
      </c>
      <c r="E2" s="4"/>
      <c r="F2" s="50" t="s">
        <v>137</v>
      </c>
      <c r="G2" s="50" t="s">
        <v>138</v>
      </c>
      <c r="H2" s="50" t="s">
        <v>67</v>
      </c>
      <c r="I2" s="50" t="s">
        <v>0</v>
      </c>
    </row>
    <row r="3" spans="1:9" ht="25.5" customHeight="1">
      <c r="A3" s="117" t="s">
        <v>1</v>
      </c>
      <c r="B3" s="117"/>
      <c r="C3" s="117"/>
      <c r="D3" s="118"/>
      <c r="E3" s="5"/>
      <c r="F3" s="119" t="s">
        <v>2</v>
      </c>
      <c r="G3" s="119"/>
      <c r="H3" s="119"/>
      <c r="I3" s="120"/>
    </row>
    <row r="4" spans="1:9" ht="20.25" customHeight="1">
      <c r="A4" s="69" t="s">
        <v>132</v>
      </c>
      <c r="B4" s="70">
        <v>24.4</v>
      </c>
      <c r="C4" s="65">
        <v>0</v>
      </c>
      <c r="D4" s="72">
        <f aca="true" t="shared" si="0" ref="D4:D14">C4/B4</f>
        <v>0</v>
      </c>
      <c r="E4" s="5"/>
      <c r="F4" s="17" t="s">
        <v>4</v>
      </c>
      <c r="G4" s="1">
        <v>2369.5</v>
      </c>
      <c r="H4" s="71">
        <v>86.50099999999999</v>
      </c>
      <c r="I4" s="31">
        <f aca="true" t="shared" si="1" ref="I4:I27">H4/G4</f>
        <v>0.03650601392698881</v>
      </c>
    </row>
    <row r="5" spans="1:9" ht="23.25" customHeight="1">
      <c r="A5" s="69" t="s">
        <v>3</v>
      </c>
      <c r="B5" s="74">
        <v>140</v>
      </c>
      <c r="C5" s="65">
        <v>0</v>
      </c>
      <c r="D5" s="75">
        <f t="shared" si="0"/>
        <v>0</v>
      </c>
      <c r="F5" s="41" t="s">
        <v>6</v>
      </c>
      <c r="G5" s="2">
        <v>43.6</v>
      </c>
      <c r="H5" s="71">
        <v>0</v>
      </c>
      <c r="I5" s="31">
        <f t="shared" si="1"/>
        <v>0</v>
      </c>
    </row>
    <row r="6" spans="1:9" ht="30" customHeight="1">
      <c r="A6" s="69" t="s">
        <v>5</v>
      </c>
      <c r="B6" s="76">
        <v>3273</v>
      </c>
      <c r="C6" s="65">
        <v>0</v>
      </c>
      <c r="D6" s="75">
        <f t="shared" si="0"/>
        <v>0</v>
      </c>
      <c r="E6" s="6"/>
      <c r="F6" s="17" t="s">
        <v>8</v>
      </c>
      <c r="G6" s="1">
        <v>98</v>
      </c>
      <c r="H6" s="71">
        <v>0</v>
      </c>
      <c r="I6" s="31">
        <f t="shared" si="1"/>
        <v>0</v>
      </c>
    </row>
    <row r="7" spans="1:9" ht="15">
      <c r="A7" s="69" t="s">
        <v>7</v>
      </c>
      <c r="B7" s="76">
        <v>3664</v>
      </c>
      <c r="C7" s="65">
        <v>0.2</v>
      </c>
      <c r="D7" s="75">
        <f>C7/B7</f>
        <v>5.458515283842795E-05</v>
      </c>
      <c r="E7" s="6"/>
      <c r="F7" s="41" t="s">
        <v>10</v>
      </c>
      <c r="G7" s="1">
        <v>1995</v>
      </c>
      <c r="H7" s="71">
        <v>23.936</v>
      </c>
      <c r="I7" s="31">
        <f t="shared" si="1"/>
        <v>0.011997994987468672</v>
      </c>
    </row>
    <row r="8" spans="1:9" ht="24">
      <c r="A8" s="69" t="s">
        <v>9</v>
      </c>
      <c r="B8" s="74">
        <v>7547.4</v>
      </c>
      <c r="C8" s="65">
        <v>81.6</v>
      </c>
      <c r="D8" s="75">
        <f t="shared" si="0"/>
        <v>0.010811670244057556</v>
      </c>
      <c r="E8" s="6"/>
      <c r="F8" s="41" t="s">
        <v>11</v>
      </c>
      <c r="G8" s="1">
        <v>9.6</v>
      </c>
      <c r="H8" s="71">
        <v>0.01</v>
      </c>
      <c r="I8" s="31">
        <f t="shared" si="1"/>
        <v>0.0010416666666666667</v>
      </c>
    </row>
    <row r="9" spans="1:11" ht="48.75" customHeight="1">
      <c r="A9" s="69" t="s">
        <v>147</v>
      </c>
      <c r="B9" s="74">
        <v>574.8</v>
      </c>
      <c r="C9" s="65">
        <v>0</v>
      </c>
      <c r="D9" s="75">
        <f t="shared" si="0"/>
        <v>0</v>
      </c>
      <c r="E9" s="6"/>
      <c r="F9" s="41" t="s">
        <v>13</v>
      </c>
      <c r="G9" s="1">
        <v>38.7</v>
      </c>
      <c r="H9" s="71">
        <v>0.006</v>
      </c>
      <c r="I9" s="31">
        <f t="shared" si="1"/>
        <v>0.00015503875968992246</v>
      </c>
      <c r="K9" s="60"/>
    </row>
    <row r="10" spans="1:13" ht="24">
      <c r="A10" s="69" t="s">
        <v>12</v>
      </c>
      <c r="B10" s="74">
        <v>2.2</v>
      </c>
      <c r="C10" s="65">
        <v>0</v>
      </c>
      <c r="D10" s="75">
        <f t="shared" si="0"/>
        <v>0</v>
      </c>
      <c r="E10" s="6"/>
      <c r="F10" s="17" t="s">
        <v>64</v>
      </c>
      <c r="G10" s="1">
        <v>24.6</v>
      </c>
      <c r="H10" s="71">
        <v>0</v>
      </c>
      <c r="I10" s="31">
        <f t="shared" si="1"/>
        <v>0</v>
      </c>
      <c r="M10" s="61"/>
    </row>
    <row r="11" spans="1:9" ht="25.5" customHeight="1">
      <c r="A11" s="69" t="s">
        <v>13</v>
      </c>
      <c r="B11" s="74">
        <v>149.39</v>
      </c>
      <c r="C11" s="65">
        <v>0</v>
      </c>
      <c r="D11" s="75">
        <f t="shared" si="0"/>
        <v>0</v>
      </c>
      <c r="E11" s="6"/>
      <c r="F11" s="17" t="s">
        <v>14</v>
      </c>
      <c r="G11" s="1">
        <v>239</v>
      </c>
      <c r="H11" s="71">
        <v>0</v>
      </c>
      <c r="I11" s="31">
        <f t="shared" si="1"/>
        <v>0</v>
      </c>
    </row>
    <row r="12" spans="1:9" ht="16.5" customHeight="1">
      <c r="A12" s="69" t="s">
        <v>29</v>
      </c>
      <c r="B12" s="74">
        <v>1048</v>
      </c>
      <c r="C12" s="65">
        <v>0.2</v>
      </c>
      <c r="D12" s="75">
        <f t="shared" si="0"/>
        <v>0.00019083969465648855</v>
      </c>
      <c r="E12" s="6"/>
      <c r="F12" s="17" t="s">
        <v>101</v>
      </c>
      <c r="G12" s="1">
        <v>0.8</v>
      </c>
      <c r="H12" s="71">
        <v>0</v>
      </c>
      <c r="I12" s="31">
        <f t="shared" si="1"/>
        <v>0</v>
      </c>
    </row>
    <row r="13" spans="1:9" ht="13.5" customHeight="1">
      <c r="A13" s="69" t="s">
        <v>15</v>
      </c>
      <c r="B13" s="74">
        <v>1000</v>
      </c>
      <c r="C13" s="65">
        <v>0</v>
      </c>
      <c r="D13" s="75">
        <f t="shared" si="0"/>
        <v>0</v>
      </c>
      <c r="E13" s="6"/>
      <c r="F13" s="17" t="s">
        <v>16</v>
      </c>
      <c r="G13" s="1">
        <v>1.47</v>
      </c>
      <c r="H13" s="71">
        <v>0</v>
      </c>
      <c r="I13" s="31">
        <f t="shared" si="1"/>
        <v>0</v>
      </c>
    </row>
    <row r="14" spans="1:9" ht="15">
      <c r="A14" s="69" t="s">
        <v>10</v>
      </c>
      <c r="B14" s="74">
        <v>545.43</v>
      </c>
      <c r="C14" s="65">
        <v>0</v>
      </c>
      <c r="D14" s="75">
        <f t="shared" si="0"/>
        <v>0</v>
      </c>
      <c r="E14" s="6"/>
      <c r="F14" s="17" t="s">
        <v>17</v>
      </c>
      <c r="G14" s="1">
        <v>0.07</v>
      </c>
      <c r="H14" s="71">
        <v>0</v>
      </c>
      <c r="I14" s="31">
        <f t="shared" si="1"/>
        <v>0</v>
      </c>
    </row>
    <row r="15" spans="1:9" ht="35.25" customHeight="1">
      <c r="A15" s="69" t="s">
        <v>148</v>
      </c>
      <c r="B15" s="74">
        <v>9.65</v>
      </c>
      <c r="C15" s="65">
        <v>0</v>
      </c>
      <c r="D15" s="75">
        <f>C15/B15</f>
        <v>0</v>
      </c>
      <c r="E15" s="6"/>
      <c r="F15" s="41" t="s">
        <v>34</v>
      </c>
      <c r="G15" s="2">
        <v>29.4</v>
      </c>
      <c r="H15" s="71">
        <v>0.046</v>
      </c>
      <c r="I15" s="31">
        <f t="shared" si="1"/>
        <v>0.001564625850340136</v>
      </c>
    </row>
    <row r="16" spans="1:9" ht="20.25" customHeight="1">
      <c r="A16" s="69" t="s">
        <v>18</v>
      </c>
      <c r="B16" s="74">
        <v>599.595</v>
      </c>
      <c r="C16" s="65">
        <v>0</v>
      </c>
      <c r="D16" s="66">
        <f aca="true" t="shared" si="2" ref="D16:D39">C16/B16</f>
        <v>0</v>
      </c>
      <c r="E16" s="6"/>
      <c r="F16" s="17" t="s">
        <v>19</v>
      </c>
      <c r="G16" s="2">
        <v>0.47</v>
      </c>
      <c r="H16" s="71">
        <v>0</v>
      </c>
      <c r="I16" s="31">
        <f t="shared" si="1"/>
        <v>0</v>
      </c>
    </row>
    <row r="17" spans="1:9" ht="15">
      <c r="A17" s="69" t="s">
        <v>14</v>
      </c>
      <c r="B17" s="74">
        <v>718.3</v>
      </c>
      <c r="C17" s="65">
        <v>0</v>
      </c>
      <c r="D17" s="66">
        <f t="shared" si="2"/>
        <v>0</v>
      </c>
      <c r="E17" s="6"/>
      <c r="F17" s="17" t="s">
        <v>40</v>
      </c>
      <c r="G17" s="2">
        <v>0.2</v>
      </c>
      <c r="H17" s="71">
        <v>0</v>
      </c>
      <c r="I17" s="31">
        <f t="shared" si="1"/>
        <v>0</v>
      </c>
    </row>
    <row r="18" spans="1:9" ht="15">
      <c r="A18" s="69" t="s">
        <v>21</v>
      </c>
      <c r="B18" s="74">
        <v>2229.5</v>
      </c>
      <c r="C18" s="65">
        <v>19.5</v>
      </c>
      <c r="D18" s="66">
        <f t="shared" si="2"/>
        <v>0.008746355685131196</v>
      </c>
      <c r="E18" s="6"/>
      <c r="F18" s="17" t="s">
        <v>20</v>
      </c>
      <c r="G18" s="2">
        <v>0.47</v>
      </c>
      <c r="H18" s="71">
        <v>0</v>
      </c>
      <c r="I18" s="31">
        <f t="shared" si="1"/>
        <v>0</v>
      </c>
    </row>
    <row r="19" spans="1:9" ht="15">
      <c r="A19" s="69" t="s">
        <v>23</v>
      </c>
      <c r="B19" s="74">
        <v>31932.93</v>
      </c>
      <c r="C19" s="65">
        <v>0</v>
      </c>
      <c r="D19" s="66">
        <f t="shared" si="2"/>
        <v>0</v>
      </c>
      <c r="E19" s="6"/>
      <c r="F19" s="17" t="s">
        <v>22</v>
      </c>
      <c r="G19" s="2">
        <v>0.27</v>
      </c>
      <c r="H19" s="71">
        <v>0</v>
      </c>
      <c r="I19" s="31">
        <f t="shared" si="1"/>
        <v>0</v>
      </c>
    </row>
    <row r="20" spans="1:9" ht="39.75" customHeight="1">
      <c r="A20" s="69" t="s">
        <v>6</v>
      </c>
      <c r="B20" s="77">
        <v>1684.4</v>
      </c>
      <c r="C20" s="65">
        <v>0</v>
      </c>
      <c r="D20" s="66">
        <f t="shared" si="2"/>
        <v>0</v>
      </c>
      <c r="E20" s="6"/>
      <c r="F20" s="17" t="s">
        <v>140</v>
      </c>
      <c r="G20" s="2">
        <v>0.97</v>
      </c>
      <c r="H20" s="71">
        <v>0</v>
      </c>
      <c r="I20" s="31">
        <f t="shared" si="1"/>
        <v>0</v>
      </c>
    </row>
    <row r="21" spans="1:9" ht="12" customHeight="1">
      <c r="A21" s="69" t="s">
        <v>101</v>
      </c>
      <c r="B21" s="74">
        <v>0.5</v>
      </c>
      <c r="C21" s="65">
        <v>0</v>
      </c>
      <c r="D21" s="66">
        <f t="shared" si="2"/>
        <v>0</v>
      </c>
      <c r="E21" s="6"/>
      <c r="F21" s="17" t="s">
        <v>141</v>
      </c>
      <c r="G21" s="2">
        <v>0.07</v>
      </c>
      <c r="H21" s="71">
        <v>0</v>
      </c>
      <c r="I21" s="31">
        <f t="shared" si="1"/>
        <v>0</v>
      </c>
    </row>
    <row r="22" spans="1:9" ht="15.75" customHeight="1">
      <c r="A22" s="69" t="s">
        <v>24</v>
      </c>
      <c r="B22" s="74">
        <v>3799.8</v>
      </c>
      <c r="C22" s="65">
        <v>0</v>
      </c>
      <c r="D22" s="66">
        <f t="shared" si="2"/>
        <v>0</v>
      </c>
      <c r="E22" s="6"/>
      <c r="F22" s="17" t="s">
        <v>142</v>
      </c>
      <c r="G22" s="2">
        <v>0.1</v>
      </c>
      <c r="H22" s="71">
        <v>0</v>
      </c>
      <c r="I22" s="31">
        <f t="shared" si="1"/>
        <v>0</v>
      </c>
    </row>
    <row r="23" spans="1:9" ht="27" customHeight="1">
      <c r="A23" s="69" t="s">
        <v>66</v>
      </c>
      <c r="B23" s="74">
        <v>19.5</v>
      </c>
      <c r="C23" s="65">
        <v>0.365</v>
      </c>
      <c r="D23" s="66">
        <f>C23/B23</f>
        <v>0.018717948717948716</v>
      </c>
      <c r="E23" s="6"/>
      <c r="F23" s="17" t="s">
        <v>26</v>
      </c>
      <c r="G23" s="2">
        <v>59199</v>
      </c>
      <c r="H23" s="71">
        <v>0</v>
      </c>
      <c r="I23" s="31">
        <f t="shared" si="1"/>
        <v>0</v>
      </c>
    </row>
    <row r="24" spans="1:9" ht="23.25" customHeight="1">
      <c r="A24" s="69" t="s">
        <v>25</v>
      </c>
      <c r="B24" s="74">
        <v>15494.99</v>
      </c>
      <c r="C24" s="65">
        <v>87.3</v>
      </c>
      <c r="D24" s="66">
        <f t="shared" si="2"/>
        <v>0.005634079144291155</v>
      </c>
      <c r="E24" s="6"/>
      <c r="F24" s="17" t="s">
        <v>27</v>
      </c>
      <c r="G24" s="2">
        <v>13699</v>
      </c>
      <c r="H24" s="71">
        <v>0</v>
      </c>
      <c r="I24" s="31">
        <f t="shared" si="1"/>
        <v>0</v>
      </c>
    </row>
    <row r="25" spans="1:9" ht="23.25" customHeight="1">
      <c r="A25" s="69" t="s">
        <v>26</v>
      </c>
      <c r="B25" s="74">
        <v>17499</v>
      </c>
      <c r="C25" s="65">
        <v>0</v>
      </c>
      <c r="D25" s="66">
        <f t="shared" si="2"/>
        <v>0</v>
      </c>
      <c r="E25" s="6"/>
      <c r="F25" s="86" t="s">
        <v>102</v>
      </c>
      <c r="G25" s="87">
        <v>10</v>
      </c>
      <c r="H25" s="88">
        <v>8</v>
      </c>
      <c r="I25" s="89">
        <f t="shared" si="1"/>
        <v>0.8</v>
      </c>
    </row>
    <row r="26" spans="1:9" ht="19.5" customHeight="1">
      <c r="A26" s="69" t="s">
        <v>27</v>
      </c>
      <c r="B26" s="74">
        <v>2499</v>
      </c>
      <c r="C26" s="65">
        <v>0</v>
      </c>
      <c r="D26" s="66">
        <f t="shared" si="2"/>
        <v>0</v>
      </c>
      <c r="E26" s="6"/>
      <c r="F26" s="32" t="s">
        <v>103</v>
      </c>
      <c r="G26" s="33">
        <f>SUM(G4:G24)</f>
        <v>77750.29000000001</v>
      </c>
      <c r="H26" s="33">
        <f>SUM(H4:H24)</f>
        <v>110.499</v>
      </c>
      <c r="I26" s="31">
        <f t="shared" si="1"/>
        <v>0.001421203702262718</v>
      </c>
    </row>
    <row r="27" spans="1:9" ht="15">
      <c r="A27" s="69" t="s">
        <v>28</v>
      </c>
      <c r="B27" s="74">
        <v>1999.5</v>
      </c>
      <c r="C27" s="65">
        <v>0</v>
      </c>
      <c r="D27" s="66">
        <f t="shared" si="2"/>
        <v>0</v>
      </c>
      <c r="E27" s="6"/>
      <c r="F27" s="32" t="s">
        <v>104</v>
      </c>
      <c r="G27" s="33">
        <f>G25</f>
        <v>10</v>
      </c>
      <c r="H27" s="33">
        <f>H25</f>
        <v>8</v>
      </c>
      <c r="I27" s="31">
        <f t="shared" si="1"/>
        <v>0.8</v>
      </c>
    </row>
    <row r="28" spans="1:5" ht="24" customHeight="1">
      <c r="A28" s="78" t="s">
        <v>109</v>
      </c>
      <c r="B28" s="74">
        <v>4999.485</v>
      </c>
      <c r="C28" s="65">
        <v>19.9</v>
      </c>
      <c r="D28" s="66">
        <f t="shared" si="2"/>
        <v>0.003980409982228169</v>
      </c>
      <c r="E28" s="6"/>
    </row>
    <row r="29" spans="1:5" ht="16.5" customHeight="1">
      <c r="A29" s="78" t="s">
        <v>47</v>
      </c>
      <c r="B29" s="74">
        <v>0.5</v>
      </c>
      <c r="C29" s="65">
        <v>0</v>
      </c>
      <c r="D29" s="66">
        <f t="shared" si="2"/>
        <v>0</v>
      </c>
      <c r="E29" s="6"/>
    </row>
    <row r="30" spans="1:5" ht="19.5" customHeight="1">
      <c r="A30" s="78" t="s">
        <v>19</v>
      </c>
      <c r="B30" s="74">
        <v>4.95</v>
      </c>
      <c r="C30" s="65">
        <v>0</v>
      </c>
      <c r="D30" s="66">
        <f t="shared" si="2"/>
        <v>0</v>
      </c>
      <c r="E30" s="6"/>
    </row>
    <row r="31" spans="1:5" ht="26.25" customHeight="1">
      <c r="A31" s="78" t="s">
        <v>20</v>
      </c>
      <c r="B31" s="74">
        <v>0.95</v>
      </c>
      <c r="C31" s="65">
        <v>0</v>
      </c>
      <c r="D31" s="66">
        <f t="shared" si="2"/>
        <v>0</v>
      </c>
      <c r="E31" s="6"/>
    </row>
    <row r="32" spans="1:5" ht="22.5" customHeight="1">
      <c r="A32" s="78" t="s">
        <v>22</v>
      </c>
      <c r="B32" s="74">
        <v>1</v>
      </c>
      <c r="C32" s="65">
        <v>0</v>
      </c>
      <c r="D32" s="66">
        <f t="shared" si="2"/>
        <v>0</v>
      </c>
      <c r="E32" s="6"/>
    </row>
    <row r="33" spans="1:5" ht="19.5" customHeight="1">
      <c r="A33" s="78" t="s">
        <v>149</v>
      </c>
      <c r="B33" s="74">
        <v>0.5</v>
      </c>
      <c r="C33" s="65">
        <v>0</v>
      </c>
      <c r="D33" s="66">
        <f t="shared" si="2"/>
        <v>0</v>
      </c>
      <c r="E33" s="6"/>
    </row>
    <row r="34" spans="1:5" ht="18.75" customHeight="1">
      <c r="A34" s="78" t="s">
        <v>46</v>
      </c>
      <c r="B34" s="74">
        <v>0.5</v>
      </c>
      <c r="C34" s="65">
        <v>0</v>
      </c>
      <c r="D34" s="66">
        <f t="shared" si="2"/>
        <v>0</v>
      </c>
      <c r="E34" s="6"/>
    </row>
    <row r="35" spans="1:5" ht="19.5" customHeight="1">
      <c r="A35" s="78" t="s">
        <v>36</v>
      </c>
      <c r="B35" s="74">
        <v>0.5</v>
      </c>
      <c r="C35" s="65">
        <v>0</v>
      </c>
      <c r="D35" s="66">
        <f t="shared" si="2"/>
        <v>0</v>
      </c>
      <c r="E35" s="6"/>
    </row>
    <row r="36" spans="1:5" ht="24" customHeight="1">
      <c r="A36" s="78" t="s">
        <v>69</v>
      </c>
      <c r="B36" s="74">
        <v>0.3</v>
      </c>
      <c r="C36" s="65">
        <v>0</v>
      </c>
      <c r="D36" s="66">
        <f t="shared" si="2"/>
        <v>0</v>
      </c>
      <c r="E36" s="6"/>
    </row>
    <row r="37" spans="1:5" ht="18.75" customHeight="1">
      <c r="A37" s="78" t="s">
        <v>16</v>
      </c>
      <c r="B37" s="74">
        <v>1.97</v>
      </c>
      <c r="C37" s="65">
        <v>0</v>
      </c>
      <c r="D37" s="66">
        <f t="shared" si="2"/>
        <v>0</v>
      </c>
      <c r="E37" s="6"/>
    </row>
    <row r="38" spans="1:5" ht="35.25" customHeight="1">
      <c r="A38" s="73" t="s">
        <v>110</v>
      </c>
      <c r="B38" s="73">
        <v>115</v>
      </c>
      <c r="C38" s="65">
        <v>0</v>
      </c>
      <c r="D38" s="66">
        <f t="shared" si="2"/>
        <v>0</v>
      </c>
      <c r="E38" s="6"/>
    </row>
    <row r="39" spans="1:5" ht="36">
      <c r="A39" s="73" t="s">
        <v>111</v>
      </c>
      <c r="B39" s="73">
        <v>465</v>
      </c>
      <c r="C39" s="65">
        <v>0</v>
      </c>
      <c r="D39" s="66">
        <f t="shared" si="2"/>
        <v>0</v>
      </c>
      <c r="E39" s="6"/>
    </row>
    <row r="40" spans="1:5" ht="15">
      <c r="A40" s="79" t="s">
        <v>134</v>
      </c>
      <c r="B40" s="67">
        <f>SUM(B4:B37)</f>
        <v>101465.94</v>
      </c>
      <c r="C40" s="83">
        <f>SUM(C4:C37)</f>
        <v>209.065</v>
      </c>
      <c r="D40" s="66">
        <f>C40/B40</f>
        <v>0.002060445110940676</v>
      </c>
      <c r="E40" s="6"/>
    </row>
    <row r="41" spans="1:4" ht="15">
      <c r="A41" s="79" t="s">
        <v>135</v>
      </c>
      <c r="B41" s="80">
        <f>B38+B39</f>
        <v>580</v>
      </c>
      <c r="C41" s="84">
        <f>C38+C39</f>
        <v>0</v>
      </c>
      <c r="D41" s="66">
        <f>C41/B41</f>
        <v>0</v>
      </c>
    </row>
  </sheetData>
  <sheetProtection/>
  <mergeCells count="3">
    <mergeCell ref="A1:I1"/>
    <mergeCell ref="A3:D3"/>
    <mergeCell ref="F3:I3"/>
  </mergeCells>
  <printOptions/>
  <pageMargins left="0.25" right="0.25" top="0.75" bottom="0.7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2"/>
  <sheetViews>
    <sheetView zoomScalePageLayoutView="0" workbookViewId="0" topLeftCell="A1">
      <selection activeCell="J18" sqref="J17:J18"/>
    </sheetView>
  </sheetViews>
  <sheetFormatPr defaultColWidth="9.140625" defaultRowHeight="15"/>
  <cols>
    <col min="1" max="6" width="16.140625" style="0" customWidth="1"/>
  </cols>
  <sheetData>
    <row r="1" spans="1:7" ht="65.25" customHeight="1">
      <c r="A1" s="128" t="s">
        <v>150</v>
      </c>
      <c r="B1" s="128"/>
      <c r="C1" s="128"/>
      <c r="D1" s="128"/>
      <c r="E1" s="128"/>
      <c r="F1" s="128"/>
      <c r="G1" s="128"/>
    </row>
    <row r="2" spans="1:8" ht="36">
      <c r="A2" s="7"/>
      <c r="B2" s="8" t="s">
        <v>30</v>
      </c>
      <c r="C2" s="9" t="s">
        <v>31</v>
      </c>
      <c r="D2" s="8" t="s">
        <v>32</v>
      </c>
      <c r="E2" s="8" t="s">
        <v>33</v>
      </c>
      <c r="F2" s="7"/>
      <c r="G2" s="7"/>
      <c r="H2" s="7"/>
    </row>
    <row r="3" spans="1:8" ht="15">
      <c r="A3" s="7"/>
      <c r="B3" s="126" t="s">
        <v>114</v>
      </c>
      <c r="C3" s="126"/>
      <c r="D3" s="126"/>
      <c r="E3" s="126"/>
      <c r="F3" s="7"/>
      <c r="G3" s="7"/>
      <c r="H3" s="7"/>
    </row>
    <row r="4" spans="1:8" ht="15">
      <c r="A4" s="7"/>
      <c r="B4" s="12" t="s">
        <v>143</v>
      </c>
      <c r="C4" s="2">
        <v>10</v>
      </c>
      <c r="D4" s="2">
        <v>0.22</v>
      </c>
      <c r="E4" s="11">
        <f aca="true" t="shared" si="0" ref="E4:E14">D4/C4</f>
        <v>0.022</v>
      </c>
      <c r="F4" s="7"/>
      <c r="G4" s="7"/>
      <c r="H4" s="7"/>
    </row>
    <row r="5" spans="1:8" ht="24">
      <c r="A5" s="7"/>
      <c r="B5" s="12" t="s">
        <v>68</v>
      </c>
      <c r="C5" s="2">
        <v>2.4</v>
      </c>
      <c r="D5" s="2">
        <v>0.001</v>
      </c>
      <c r="E5" s="11">
        <f t="shared" si="0"/>
        <v>0.0004166666666666667</v>
      </c>
      <c r="F5" s="7"/>
      <c r="G5" s="7"/>
      <c r="H5" s="7"/>
    </row>
    <row r="6" spans="1:8" ht="15">
      <c r="A6" s="7"/>
      <c r="B6" s="12" t="s">
        <v>35</v>
      </c>
      <c r="C6" s="2">
        <v>3.5</v>
      </c>
      <c r="D6" s="2">
        <v>0</v>
      </c>
      <c r="E6" s="11">
        <f t="shared" si="0"/>
        <v>0</v>
      </c>
      <c r="F6" s="7"/>
      <c r="G6" s="7"/>
      <c r="H6" s="7"/>
    </row>
    <row r="7" spans="1:8" ht="15">
      <c r="A7" s="7"/>
      <c r="B7" s="12" t="s">
        <v>41</v>
      </c>
      <c r="C7" s="2">
        <v>9.85</v>
      </c>
      <c r="D7" s="2">
        <v>0</v>
      </c>
      <c r="E7" s="11">
        <f t="shared" si="0"/>
        <v>0</v>
      </c>
      <c r="F7" s="7"/>
      <c r="G7" s="7"/>
      <c r="H7" s="7"/>
    </row>
    <row r="8" spans="1:8" ht="15">
      <c r="A8" s="7"/>
      <c r="B8" s="12" t="s">
        <v>17</v>
      </c>
      <c r="C8" s="2">
        <v>3.3</v>
      </c>
      <c r="D8" s="2">
        <v>0</v>
      </c>
      <c r="E8" s="11">
        <f t="shared" si="0"/>
        <v>0</v>
      </c>
      <c r="F8" s="7"/>
      <c r="G8" s="7"/>
      <c r="H8" s="7"/>
    </row>
    <row r="9" spans="1:8" ht="15">
      <c r="A9" s="7"/>
      <c r="B9" s="13" t="s">
        <v>22</v>
      </c>
      <c r="C9" s="2">
        <v>76.5</v>
      </c>
      <c r="D9" s="2">
        <v>0.015</v>
      </c>
      <c r="E9" s="11">
        <f t="shared" si="0"/>
        <v>0.000196078431372549</v>
      </c>
      <c r="F9" s="7"/>
      <c r="G9" s="7"/>
      <c r="H9" s="7"/>
    </row>
    <row r="10" spans="1:8" ht="15">
      <c r="A10" s="7"/>
      <c r="B10" s="12" t="s">
        <v>38</v>
      </c>
      <c r="C10" s="2">
        <v>0.9</v>
      </c>
      <c r="D10" s="2">
        <v>0</v>
      </c>
      <c r="E10" s="11">
        <f t="shared" si="0"/>
        <v>0</v>
      </c>
      <c r="F10" s="7"/>
      <c r="G10" s="7"/>
      <c r="H10" s="7"/>
    </row>
    <row r="11" spans="1:8" ht="15">
      <c r="A11" s="7"/>
      <c r="B11" s="12" t="s">
        <v>37</v>
      </c>
      <c r="C11" s="2">
        <v>116.4</v>
      </c>
      <c r="D11" s="71">
        <v>0.4835</v>
      </c>
      <c r="E11" s="11">
        <f t="shared" si="0"/>
        <v>0.004153780068728522</v>
      </c>
      <c r="F11" s="7"/>
      <c r="G11" s="7"/>
      <c r="H11" s="7"/>
    </row>
    <row r="12" spans="1:8" ht="15">
      <c r="A12" s="7"/>
      <c r="B12" s="13" t="s">
        <v>36</v>
      </c>
      <c r="C12" s="2">
        <v>7.65</v>
      </c>
      <c r="D12" s="71">
        <v>0.16920000000000004</v>
      </c>
      <c r="E12" s="11">
        <f t="shared" si="0"/>
        <v>0.022117647058823534</v>
      </c>
      <c r="F12" s="7"/>
      <c r="G12" s="7"/>
      <c r="H12" s="7"/>
    </row>
    <row r="13" spans="1:8" ht="24.75">
      <c r="A13" s="7"/>
      <c r="B13" s="13" t="s">
        <v>20</v>
      </c>
      <c r="C13" s="2">
        <v>38</v>
      </c>
      <c r="D13" s="2">
        <v>0.014</v>
      </c>
      <c r="E13" s="11">
        <f t="shared" si="0"/>
        <v>0.00036842105263157896</v>
      </c>
      <c r="F13" s="7"/>
      <c r="G13" s="7"/>
      <c r="H13" s="7"/>
    </row>
    <row r="14" spans="1:8" ht="24.75">
      <c r="A14" s="7"/>
      <c r="B14" s="13" t="s">
        <v>39</v>
      </c>
      <c r="C14" s="2">
        <v>8.4</v>
      </c>
      <c r="D14" s="2">
        <v>0.0416</v>
      </c>
      <c r="E14" s="11">
        <f t="shared" si="0"/>
        <v>0.004952380952380952</v>
      </c>
      <c r="F14" s="7"/>
      <c r="G14" s="7"/>
      <c r="H14" s="7"/>
    </row>
    <row r="15" spans="1:8" ht="15">
      <c r="A15" s="7"/>
      <c r="B15" s="12" t="s">
        <v>40</v>
      </c>
      <c r="C15" s="2">
        <v>7.8</v>
      </c>
      <c r="D15" s="2">
        <v>0</v>
      </c>
      <c r="E15" s="11">
        <f aca="true" t="shared" si="1" ref="E15:E22">D15/C15</f>
        <v>0</v>
      </c>
      <c r="F15" s="7"/>
      <c r="G15" s="7"/>
      <c r="H15" s="7"/>
    </row>
    <row r="16" spans="1:8" ht="15">
      <c r="A16" s="7"/>
      <c r="B16" s="12" t="s">
        <v>19</v>
      </c>
      <c r="C16" s="2">
        <v>56</v>
      </c>
      <c r="D16" s="2">
        <v>0.092</v>
      </c>
      <c r="E16" s="11">
        <f t="shared" si="1"/>
        <v>0.0016428571428571427</v>
      </c>
      <c r="F16" s="7"/>
      <c r="G16" s="7"/>
      <c r="H16" s="7"/>
    </row>
    <row r="17" spans="1:8" ht="15">
      <c r="A17" s="7"/>
      <c r="B17" s="12" t="s">
        <v>16</v>
      </c>
      <c r="C17" s="2">
        <v>51.2</v>
      </c>
      <c r="D17" s="2">
        <v>0</v>
      </c>
      <c r="E17" s="11">
        <f t="shared" si="1"/>
        <v>0</v>
      </c>
      <c r="F17" s="7"/>
      <c r="G17" s="7"/>
      <c r="H17" s="7"/>
    </row>
    <row r="18" spans="1:8" ht="15">
      <c r="A18" s="7"/>
      <c r="B18" s="12" t="s">
        <v>4</v>
      </c>
      <c r="C18" s="2">
        <v>100</v>
      </c>
      <c r="D18" s="2">
        <v>2.212</v>
      </c>
      <c r="E18" s="11">
        <f t="shared" si="1"/>
        <v>0.02212</v>
      </c>
      <c r="F18" s="7"/>
      <c r="G18" s="7"/>
      <c r="H18" s="7"/>
    </row>
    <row r="19" spans="1:8" ht="15">
      <c r="A19" s="7"/>
      <c r="B19" s="12" t="s">
        <v>10</v>
      </c>
      <c r="C19" s="2">
        <v>100</v>
      </c>
      <c r="D19" s="2">
        <v>0</v>
      </c>
      <c r="E19" s="11">
        <f t="shared" si="1"/>
        <v>0</v>
      </c>
      <c r="F19" s="7"/>
      <c r="G19" s="7"/>
      <c r="H19" s="7"/>
    </row>
    <row r="20" spans="1:8" ht="24">
      <c r="A20" s="7"/>
      <c r="B20" s="12" t="s">
        <v>34</v>
      </c>
      <c r="C20" s="2">
        <v>1.7</v>
      </c>
      <c r="D20" s="2">
        <v>0</v>
      </c>
      <c r="E20" s="11">
        <f t="shared" si="1"/>
        <v>0</v>
      </c>
      <c r="F20" s="7"/>
      <c r="G20" s="7"/>
      <c r="H20" s="7"/>
    </row>
    <row r="21" spans="1:8" ht="15">
      <c r="A21" s="7"/>
      <c r="B21" s="12" t="s">
        <v>11</v>
      </c>
      <c r="C21" s="2">
        <v>18.4</v>
      </c>
      <c r="D21" s="71">
        <v>0.0627</v>
      </c>
      <c r="E21" s="11">
        <f t="shared" si="1"/>
        <v>0.0034076086956521747</v>
      </c>
      <c r="F21" s="7"/>
      <c r="G21" s="7"/>
      <c r="H21" s="7"/>
    </row>
    <row r="22" spans="1:8" ht="15">
      <c r="A22" s="7"/>
      <c r="B22" s="34" t="s">
        <v>58</v>
      </c>
      <c r="C22" s="35">
        <f>SUM(C4:C21)</f>
        <v>612</v>
      </c>
      <c r="D22" s="35">
        <f>SUM(D4:D21)</f>
        <v>3.3110000000000004</v>
      </c>
      <c r="E22" s="36">
        <f t="shared" si="1"/>
        <v>0.005410130718954249</v>
      </c>
      <c r="F22" s="14"/>
      <c r="G22" s="16"/>
      <c r="H22" s="7"/>
    </row>
    <row r="23" spans="1:8" ht="15">
      <c r="A23" s="7"/>
      <c r="B23" s="126" t="s">
        <v>42</v>
      </c>
      <c r="C23" s="126"/>
      <c r="D23" s="126"/>
      <c r="E23" s="126"/>
      <c r="F23" s="7"/>
      <c r="G23" s="7"/>
      <c r="H23" s="7"/>
    </row>
    <row r="24" spans="1:8" ht="15">
      <c r="A24" s="7"/>
      <c r="B24" s="12" t="s">
        <v>65</v>
      </c>
      <c r="C24" s="2">
        <v>22.3</v>
      </c>
      <c r="D24" s="2">
        <v>0</v>
      </c>
      <c r="E24" s="11">
        <f aca="true" t="shared" si="2" ref="E24:E39">D24/C24</f>
        <v>0</v>
      </c>
      <c r="F24" s="7"/>
      <c r="G24" s="7"/>
      <c r="H24" s="7"/>
    </row>
    <row r="25" spans="1:8" ht="15">
      <c r="A25" s="7"/>
      <c r="B25" s="12" t="s">
        <v>105</v>
      </c>
      <c r="C25" s="2">
        <v>0.1</v>
      </c>
      <c r="D25" s="2">
        <v>0</v>
      </c>
      <c r="E25" s="11">
        <f t="shared" si="2"/>
        <v>0</v>
      </c>
      <c r="F25" s="7"/>
      <c r="G25" s="7"/>
      <c r="H25" s="7"/>
    </row>
    <row r="26" spans="1:8" ht="24">
      <c r="A26" s="7"/>
      <c r="B26" s="12" t="s">
        <v>68</v>
      </c>
      <c r="C26" s="2">
        <v>0.55</v>
      </c>
      <c r="D26" s="2">
        <v>0</v>
      </c>
      <c r="E26" s="11">
        <f t="shared" si="2"/>
        <v>0</v>
      </c>
      <c r="F26" s="7"/>
      <c r="G26" s="7"/>
      <c r="H26" s="7"/>
    </row>
    <row r="27" spans="1:8" ht="15">
      <c r="A27" s="7"/>
      <c r="B27" s="62" t="s">
        <v>35</v>
      </c>
      <c r="C27" s="2">
        <v>2.65</v>
      </c>
      <c r="D27" s="2">
        <v>0</v>
      </c>
      <c r="E27" s="11">
        <f t="shared" si="2"/>
        <v>0</v>
      </c>
      <c r="F27" s="7"/>
      <c r="G27" s="7"/>
      <c r="H27" s="7"/>
    </row>
    <row r="28" spans="1:8" ht="15">
      <c r="A28" s="7"/>
      <c r="B28" s="12" t="s">
        <v>17</v>
      </c>
      <c r="C28" s="2">
        <v>0.85</v>
      </c>
      <c r="D28" s="2">
        <v>0</v>
      </c>
      <c r="E28" s="11">
        <f t="shared" si="2"/>
        <v>0</v>
      </c>
      <c r="F28" s="7"/>
      <c r="G28" s="7"/>
      <c r="H28" s="7"/>
    </row>
    <row r="29" spans="1:8" ht="15">
      <c r="A29" s="7"/>
      <c r="B29" s="13" t="s">
        <v>22</v>
      </c>
      <c r="C29" s="2">
        <v>18.7</v>
      </c>
      <c r="D29" s="2">
        <v>0</v>
      </c>
      <c r="E29" s="11">
        <f t="shared" si="2"/>
        <v>0</v>
      </c>
      <c r="F29" s="7"/>
      <c r="G29" s="7"/>
      <c r="H29" s="7"/>
    </row>
    <row r="30" spans="1:8" ht="15">
      <c r="A30" s="7"/>
      <c r="B30" s="12" t="s">
        <v>38</v>
      </c>
      <c r="C30" s="2">
        <v>1.98</v>
      </c>
      <c r="D30" s="2">
        <v>0</v>
      </c>
      <c r="E30" s="11">
        <f t="shared" si="2"/>
        <v>0</v>
      </c>
      <c r="F30" s="7"/>
      <c r="G30" s="7"/>
      <c r="H30" s="7"/>
    </row>
    <row r="31" spans="1:8" ht="15">
      <c r="A31" s="7"/>
      <c r="B31" s="13" t="s">
        <v>36</v>
      </c>
      <c r="C31" s="2">
        <v>2.65</v>
      </c>
      <c r="D31" s="2">
        <v>0</v>
      </c>
      <c r="E31" s="11">
        <f t="shared" si="2"/>
        <v>0</v>
      </c>
      <c r="F31" s="7"/>
      <c r="G31" s="7"/>
      <c r="H31" s="7"/>
    </row>
    <row r="32" spans="1:8" ht="24.75">
      <c r="A32" s="7"/>
      <c r="B32" s="13" t="s">
        <v>20</v>
      </c>
      <c r="C32" s="2">
        <v>18.8</v>
      </c>
      <c r="D32" s="2">
        <v>0</v>
      </c>
      <c r="E32" s="11">
        <f t="shared" si="2"/>
        <v>0</v>
      </c>
      <c r="F32" s="7"/>
      <c r="G32" s="7"/>
      <c r="H32" s="7"/>
    </row>
    <row r="33" spans="1:8" ht="15">
      <c r="A33" s="7"/>
      <c r="B33" s="12" t="s">
        <v>40</v>
      </c>
      <c r="C33" s="2">
        <v>3.9</v>
      </c>
      <c r="D33" s="2">
        <v>0</v>
      </c>
      <c r="E33" s="11">
        <f t="shared" si="2"/>
        <v>0</v>
      </c>
      <c r="F33" s="7"/>
      <c r="G33" s="7"/>
      <c r="H33" s="7"/>
    </row>
    <row r="34" spans="1:8" ht="15">
      <c r="A34" s="7"/>
      <c r="B34" s="68" t="s">
        <v>19</v>
      </c>
      <c r="C34" s="2">
        <v>4.4</v>
      </c>
      <c r="D34" s="2">
        <v>0</v>
      </c>
      <c r="E34" s="11">
        <f t="shared" si="2"/>
        <v>0</v>
      </c>
      <c r="F34" s="7"/>
      <c r="G34" s="7"/>
      <c r="H34" s="7"/>
    </row>
    <row r="35" spans="1:8" ht="24">
      <c r="A35" s="7"/>
      <c r="B35" s="12" t="s">
        <v>6</v>
      </c>
      <c r="C35" s="2">
        <v>5</v>
      </c>
      <c r="D35" s="2">
        <v>0</v>
      </c>
      <c r="E35" s="11">
        <f t="shared" si="2"/>
        <v>0</v>
      </c>
      <c r="F35" s="7"/>
      <c r="G35" s="7"/>
      <c r="H35" s="7"/>
    </row>
    <row r="36" spans="1:8" ht="15">
      <c r="A36" s="7"/>
      <c r="B36" s="12" t="s">
        <v>10</v>
      </c>
      <c r="C36" s="2">
        <v>40</v>
      </c>
      <c r="D36" s="2">
        <v>0</v>
      </c>
      <c r="E36" s="11">
        <f t="shared" si="2"/>
        <v>0</v>
      </c>
      <c r="F36" s="7"/>
      <c r="G36" s="7"/>
      <c r="H36" s="7"/>
    </row>
    <row r="37" spans="1:8" ht="24">
      <c r="A37" s="7"/>
      <c r="B37" s="12" t="s">
        <v>34</v>
      </c>
      <c r="C37" s="2">
        <v>0.95</v>
      </c>
      <c r="D37" s="2">
        <v>0</v>
      </c>
      <c r="E37" s="11">
        <f t="shared" si="2"/>
        <v>0</v>
      </c>
      <c r="F37" s="16"/>
      <c r="G37" s="7"/>
      <c r="H37" s="7"/>
    </row>
    <row r="38" spans="1:8" ht="15">
      <c r="A38" s="7"/>
      <c r="B38" s="12" t="s">
        <v>11</v>
      </c>
      <c r="C38" s="2">
        <v>8.9</v>
      </c>
      <c r="D38" s="2">
        <v>0</v>
      </c>
      <c r="E38" s="11">
        <f t="shared" si="2"/>
        <v>0</v>
      </c>
      <c r="F38" s="16"/>
      <c r="G38" s="7"/>
      <c r="H38" s="7"/>
    </row>
    <row r="39" spans="1:8" ht="15">
      <c r="A39" s="7"/>
      <c r="B39" s="37" t="s">
        <v>58</v>
      </c>
      <c r="C39" s="38">
        <f>SUM(C24:C38)</f>
        <v>131.73000000000002</v>
      </c>
      <c r="D39" s="38">
        <f>SUM(D24:D38)</f>
        <v>0</v>
      </c>
      <c r="E39" s="36">
        <f t="shared" si="2"/>
        <v>0</v>
      </c>
      <c r="F39" s="16"/>
      <c r="G39" s="7"/>
      <c r="H39" s="7"/>
    </row>
    <row r="40" spans="1:8" ht="15">
      <c r="A40" s="7"/>
      <c r="B40" s="126" t="s">
        <v>43</v>
      </c>
      <c r="C40" s="126"/>
      <c r="D40" s="126"/>
      <c r="E40" s="126"/>
      <c r="F40" s="16"/>
      <c r="G40" s="7"/>
      <c r="H40" s="7"/>
    </row>
    <row r="41" spans="1:8" ht="15">
      <c r="A41" s="7"/>
      <c r="B41" s="13" t="s">
        <v>65</v>
      </c>
      <c r="C41" s="2">
        <v>4.6</v>
      </c>
      <c r="D41" s="2">
        <v>0</v>
      </c>
      <c r="E41" s="11">
        <f aca="true" t="shared" si="3" ref="E41:E57">D41/C41</f>
        <v>0</v>
      </c>
      <c r="F41" s="16"/>
      <c r="G41" s="7"/>
      <c r="H41" s="7"/>
    </row>
    <row r="42" spans="1:8" ht="15">
      <c r="A42" s="7"/>
      <c r="B42" s="12" t="s">
        <v>115</v>
      </c>
      <c r="C42" s="2">
        <v>0.1</v>
      </c>
      <c r="D42" s="2">
        <v>0</v>
      </c>
      <c r="E42" s="11">
        <f t="shared" si="3"/>
        <v>0</v>
      </c>
      <c r="F42" s="16"/>
      <c r="G42" s="7"/>
      <c r="H42" s="7"/>
    </row>
    <row r="43" spans="1:8" ht="24.75">
      <c r="A43" s="7"/>
      <c r="B43" s="13" t="s">
        <v>68</v>
      </c>
      <c r="C43" s="2">
        <v>0.9</v>
      </c>
      <c r="D43" s="2">
        <v>0</v>
      </c>
      <c r="E43" s="11">
        <f t="shared" si="3"/>
        <v>0</v>
      </c>
      <c r="F43" s="7"/>
      <c r="G43" s="7"/>
      <c r="H43" s="7"/>
    </row>
    <row r="44" spans="1:8" ht="15">
      <c r="A44" s="7"/>
      <c r="B44" s="12" t="s">
        <v>35</v>
      </c>
      <c r="C44" s="2">
        <v>1.85</v>
      </c>
      <c r="D44" s="2">
        <v>0</v>
      </c>
      <c r="E44" s="11">
        <f t="shared" si="3"/>
        <v>0</v>
      </c>
      <c r="F44" s="7"/>
      <c r="G44" s="7"/>
      <c r="H44" s="7"/>
    </row>
    <row r="45" spans="1:8" ht="15">
      <c r="A45" s="7"/>
      <c r="B45" s="12" t="s">
        <v>17</v>
      </c>
      <c r="C45" s="2">
        <v>1.85</v>
      </c>
      <c r="D45" s="2">
        <v>0</v>
      </c>
      <c r="E45" s="11">
        <f t="shared" si="3"/>
        <v>0</v>
      </c>
      <c r="F45" s="7"/>
      <c r="G45" s="7"/>
      <c r="H45" s="7"/>
    </row>
    <row r="46" spans="1:8" ht="15">
      <c r="A46" s="7"/>
      <c r="B46" s="13" t="s">
        <v>22</v>
      </c>
      <c r="C46" s="2">
        <v>6.7</v>
      </c>
      <c r="D46" s="2">
        <v>0</v>
      </c>
      <c r="E46" s="11">
        <f t="shared" si="3"/>
        <v>0</v>
      </c>
      <c r="F46" s="7"/>
      <c r="G46" s="7"/>
      <c r="H46" s="7"/>
    </row>
    <row r="47" spans="1:8" ht="15">
      <c r="A47" s="7"/>
      <c r="B47" s="12" t="s">
        <v>38</v>
      </c>
      <c r="C47" s="2">
        <v>0.85</v>
      </c>
      <c r="D47" s="2">
        <v>0</v>
      </c>
      <c r="E47" s="11">
        <f t="shared" si="3"/>
        <v>0</v>
      </c>
      <c r="F47" s="7"/>
      <c r="G47" s="7"/>
      <c r="H47" s="7"/>
    </row>
    <row r="48" spans="1:8" ht="15">
      <c r="A48" s="7"/>
      <c r="B48" s="12" t="s">
        <v>37</v>
      </c>
      <c r="C48" s="2">
        <v>3</v>
      </c>
      <c r="D48" s="2">
        <v>0</v>
      </c>
      <c r="E48" s="11">
        <f t="shared" si="3"/>
        <v>0</v>
      </c>
      <c r="F48" s="7"/>
      <c r="G48" s="7"/>
      <c r="H48" s="7"/>
    </row>
    <row r="49" spans="1:8" ht="15">
      <c r="A49" s="7"/>
      <c r="B49" s="12" t="s">
        <v>36</v>
      </c>
      <c r="C49" s="2">
        <v>2.45</v>
      </c>
      <c r="D49" s="2">
        <v>0</v>
      </c>
      <c r="E49" s="11">
        <f t="shared" si="3"/>
        <v>0</v>
      </c>
      <c r="F49" s="7"/>
      <c r="G49" s="7"/>
      <c r="H49" s="7"/>
    </row>
    <row r="50" spans="1:8" ht="24.75">
      <c r="A50" s="7"/>
      <c r="B50" s="13" t="s">
        <v>20</v>
      </c>
      <c r="C50" s="2">
        <v>9.85</v>
      </c>
      <c r="D50" s="2">
        <v>0</v>
      </c>
      <c r="E50" s="11">
        <f t="shared" si="3"/>
        <v>0</v>
      </c>
      <c r="F50" s="7"/>
      <c r="G50" s="7"/>
      <c r="H50" s="7"/>
    </row>
    <row r="51" spans="1:8" ht="24">
      <c r="A51" s="7"/>
      <c r="B51" s="12" t="s">
        <v>39</v>
      </c>
      <c r="C51" s="2">
        <v>3</v>
      </c>
      <c r="D51" s="2">
        <v>0</v>
      </c>
      <c r="E51" s="11">
        <f t="shared" si="3"/>
        <v>0</v>
      </c>
      <c r="F51" s="7"/>
      <c r="G51" s="7"/>
      <c r="H51" s="7"/>
    </row>
    <row r="52" spans="1:8" ht="15">
      <c r="A52" s="7"/>
      <c r="B52" s="12" t="s">
        <v>40</v>
      </c>
      <c r="C52" s="2">
        <v>5</v>
      </c>
      <c r="D52" s="2">
        <v>0</v>
      </c>
      <c r="E52" s="11">
        <f t="shared" si="3"/>
        <v>0</v>
      </c>
      <c r="F52" s="7"/>
      <c r="G52" s="7"/>
      <c r="H52" s="7"/>
    </row>
    <row r="53" spans="1:8" ht="15">
      <c r="A53" s="7"/>
      <c r="B53" s="13" t="s">
        <v>19</v>
      </c>
      <c r="C53" s="2">
        <v>3.7</v>
      </c>
      <c r="D53" s="2">
        <v>0</v>
      </c>
      <c r="E53" s="11">
        <f t="shared" si="3"/>
        <v>0</v>
      </c>
      <c r="F53" s="7"/>
      <c r="G53" s="7"/>
      <c r="H53" s="7"/>
    </row>
    <row r="54" spans="1:8" ht="15">
      <c r="A54" s="7"/>
      <c r="B54" s="13" t="s">
        <v>16</v>
      </c>
      <c r="C54" s="2">
        <v>3</v>
      </c>
      <c r="D54" s="2">
        <v>0</v>
      </c>
      <c r="E54" s="11">
        <f t="shared" si="3"/>
        <v>0</v>
      </c>
      <c r="F54" s="7"/>
      <c r="G54" s="7"/>
      <c r="H54" s="7"/>
    </row>
    <row r="55" spans="1:8" ht="15">
      <c r="A55" s="7"/>
      <c r="B55" s="12" t="s">
        <v>4</v>
      </c>
      <c r="C55" s="2">
        <v>10</v>
      </c>
      <c r="D55" s="2">
        <v>0</v>
      </c>
      <c r="E55" s="11">
        <f t="shared" si="3"/>
        <v>0</v>
      </c>
      <c r="F55" s="7"/>
      <c r="G55" s="7"/>
      <c r="H55" s="7"/>
    </row>
    <row r="56" spans="1:8" ht="24.75">
      <c r="A56" s="7"/>
      <c r="B56" s="13" t="s">
        <v>34</v>
      </c>
      <c r="C56" s="2">
        <v>1.9</v>
      </c>
      <c r="D56" s="2">
        <v>0</v>
      </c>
      <c r="E56" s="11">
        <f t="shared" si="3"/>
        <v>0</v>
      </c>
      <c r="F56" s="7"/>
      <c r="G56" s="7"/>
      <c r="H56" s="7"/>
    </row>
    <row r="57" spans="1:8" ht="15">
      <c r="A57" s="7"/>
      <c r="B57" s="13" t="s">
        <v>11</v>
      </c>
      <c r="C57" s="2">
        <v>9.8</v>
      </c>
      <c r="D57" s="2">
        <v>0</v>
      </c>
      <c r="E57" s="11">
        <f t="shared" si="3"/>
        <v>0</v>
      </c>
      <c r="F57" s="7"/>
      <c r="G57" s="7"/>
      <c r="H57" s="7"/>
    </row>
    <row r="58" spans="1:8" ht="15">
      <c r="A58" s="7"/>
      <c r="B58" s="39" t="s">
        <v>58</v>
      </c>
      <c r="C58" s="35">
        <f>SUM(C41:C57)</f>
        <v>68.55</v>
      </c>
      <c r="D58" s="35">
        <f>SUM(D41:D57)</f>
        <v>0</v>
      </c>
      <c r="E58" s="36">
        <f>D58/C58</f>
        <v>0</v>
      </c>
      <c r="F58" s="16"/>
      <c r="G58" s="7"/>
      <c r="H58" s="7"/>
    </row>
    <row r="59" spans="1:8" ht="15">
      <c r="A59" s="7"/>
      <c r="B59" s="126" t="s">
        <v>44</v>
      </c>
      <c r="C59" s="126"/>
      <c r="D59" s="126"/>
      <c r="E59" s="126"/>
      <c r="F59" s="7"/>
      <c r="G59" s="7"/>
      <c r="H59" s="7"/>
    </row>
    <row r="60" spans="1:8" ht="15">
      <c r="A60" s="7"/>
      <c r="B60" s="13" t="s">
        <v>105</v>
      </c>
      <c r="C60" s="2">
        <v>0.35</v>
      </c>
      <c r="D60" s="2">
        <v>0</v>
      </c>
      <c r="E60" s="11">
        <f aca="true" t="shared" si="4" ref="E60:E74">D60/C60</f>
        <v>0</v>
      </c>
      <c r="F60" s="7"/>
      <c r="G60" s="7"/>
      <c r="H60" s="7"/>
    </row>
    <row r="61" spans="1:8" ht="24.75">
      <c r="A61" s="7"/>
      <c r="B61" s="13" t="s">
        <v>68</v>
      </c>
      <c r="C61" s="2">
        <v>0.2</v>
      </c>
      <c r="D61" s="2">
        <v>0</v>
      </c>
      <c r="E61" s="11">
        <f t="shared" si="4"/>
        <v>0</v>
      </c>
      <c r="F61" s="7"/>
      <c r="G61" s="7"/>
      <c r="H61" s="7"/>
    </row>
    <row r="62" spans="1:8" ht="15">
      <c r="A62" s="7"/>
      <c r="B62" s="12" t="s">
        <v>35</v>
      </c>
      <c r="C62" s="2">
        <v>4.35</v>
      </c>
      <c r="D62" s="2">
        <v>0</v>
      </c>
      <c r="E62" s="11">
        <f t="shared" si="4"/>
        <v>0</v>
      </c>
      <c r="F62" s="7"/>
      <c r="G62" s="7"/>
      <c r="H62" s="7"/>
    </row>
    <row r="63" spans="1:8" ht="15">
      <c r="A63" s="7"/>
      <c r="B63" s="10" t="s">
        <v>17</v>
      </c>
      <c r="C63" s="2">
        <v>0.2</v>
      </c>
      <c r="D63" s="2">
        <v>0</v>
      </c>
      <c r="E63" s="11">
        <f t="shared" si="4"/>
        <v>0</v>
      </c>
      <c r="F63" s="7"/>
      <c r="G63" s="7"/>
      <c r="H63" s="7"/>
    </row>
    <row r="64" spans="1:8" ht="15">
      <c r="A64" s="7"/>
      <c r="B64" s="13" t="s">
        <v>22</v>
      </c>
      <c r="C64" s="2">
        <v>4.5</v>
      </c>
      <c r="D64" s="2">
        <v>0</v>
      </c>
      <c r="E64" s="11">
        <f t="shared" si="4"/>
        <v>0</v>
      </c>
      <c r="F64" s="7"/>
      <c r="G64" s="7"/>
      <c r="H64" s="7"/>
    </row>
    <row r="65" spans="1:8" ht="15">
      <c r="A65" s="7"/>
      <c r="B65" s="13" t="s">
        <v>38</v>
      </c>
      <c r="C65" s="2">
        <v>0.88</v>
      </c>
      <c r="D65" s="2">
        <v>0</v>
      </c>
      <c r="E65" s="11">
        <f t="shared" si="4"/>
        <v>0</v>
      </c>
      <c r="F65" s="7"/>
      <c r="G65" s="7"/>
      <c r="H65" s="7"/>
    </row>
    <row r="66" spans="1:8" ht="15">
      <c r="A66" s="7"/>
      <c r="B66" s="13" t="s">
        <v>36</v>
      </c>
      <c r="C66" s="2">
        <v>0.55</v>
      </c>
      <c r="D66" s="2">
        <v>0</v>
      </c>
      <c r="E66" s="11">
        <f t="shared" si="4"/>
        <v>0</v>
      </c>
      <c r="F66" s="7"/>
      <c r="G66" s="7"/>
      <c r="H66" s="7"/>
    </row>
    <row r="67" spans="1:8" ht="24.75">
      <c r="A67" s="7"/>
      <c r="B67" s="13" t="s">
        <v>20</v>
      </c>
      <c r="C67" s="2">
        <v>4.15</v>
      </c>
      <c r="D67" s="2">
        <v>0</v>
      </c>
      <c r="E67" s="11">
        <f t="shared" si="4"/>
        <v>0</v>
      </c>
      <c r="F67" s="7"/>
      <c r="G67" s="7"/>
      <c r="H67" s="7"/>
    </row>
    <row r="68" spans="1:8" ht="24.75">
      <c r="A68" s="7"/>
      <c r="B68" s="13" t="s">
        <v>39</v>
      </c>
      <c r="C68" s="2">
        <v>3</v>
      </c>
      <c r="D68" s="2">
        <v>0</v>
      </c>
      <c r="E68" s="11">
        <f t="shared" si="4"/>
        <v>0</v>
      </c>
      <c r="F68" s="7"/>
      <c r="G68" s="7"/>
      <c r="H68" s="7"/>
    </row>
    <row r="69" spans="1:8" ht="15">
      <c r="A69" s="7"/>
      <c r="B69" s="12" t="s">
        <v>40</v>
      </c>
      <c r="C69" s="2">
        <v>0.95</v>
      </c>
      <c r="D69" s="2">
        <v>0</v>
      </c>
      <c r="E69" s="11">
        <f t="shared" si="4"/>
        <v>0</v>
      </c>
      <c r="F69" s="7"/>
      <c r="G69" s="7"/>
      <c r="H69" s="7"/>
    </row>
    <row r="70" spans="1:8" ht="15">
      <c r="A70" s="7"/>
      <c r="B70" s="13" t="s">
        <v>19</v>
      </c>
      <c r="C70" s="2">
        <v>1.85</v>
      </c>
      <c r="D70" s="2">
        <v>0</v>
      </c>
      <c r="E70" s="11">
        <f t="shared" si="4"/>
        <v>0</v>
      </c>
      <c r="F70" s="7"/>
      <c r="G70" s="7"/>
      <c r="H70" s="7"/>
    </row>
    <row r="71" spans="1:8" ht="15">
      <c r="A71" s="7"/>
      <c r="B71" s="13" t="s">
        <v>16</v>
      </c>
      <c r="C71" s="2">
        <v>0.75</v>
      </c>
      <c r="D71" s="2">
        <v>0</v>
      </c>
      <c r="E71" s="11">
        <f t="shared" si="4"/>
        <v>0</v>
      </c>
      <c r="F71" s="7"/>
      <c r="G71" s="7"/>
      <c r="H71" s="7"/>
    </row>
    <row r="72" spans="1:8" ht="15">
      <c r="A72" s="7"/>
      <c r="B72" s="17" t="s">
        <v>10</v>
      </c>
      <c r="C72" s="15">
        <v>59.75</v>
      </c>
      <c r="D72" s="2">
        <v>0</v>
      </c>
      <c r="E72" s="11">
        <f t="shared" si="4"/>
        <v>0</v>
      </c>
      <c r="F72" s="18"/>
      <c r="G72" s="7"/>
      <c r="H72" s="7"/>
    </row>
    <row r="73" spans="1:8" ht="24">
      <c r="A73" s="7"/>
      <c r="B73" s="17" t="s">
        <v>34</v>
      </c>
      <c r="C73" s="15">
        <v>3.6</v>
      </c>
      <c r="D73" s="2">
        <v>0</v>
      </c>
      <c r="E73" s="11">
        <f t="shared" si="4"/>
        <v>0</v>
      </c>
      <c r="F73" s="18"/>
      <c r="G73" s="7"/>
      <c r="H73" s="7"/>
    </row>
    <row r="74" spans="1:8" ht="15">
      <c r="A74" s="7"/>
      <c r="B74" s="17" t="s">
        <v>11</v>
      </c>
      <c r="C74" s="15">
        <v>9.5</v>
      </c>
      <c r="D74" s="2">
        <v>0</v>
      </c>
      <c r="E74" s="11">
        <f t="shared" si="4"/>
        <v>0</v>
      </c>
      <c r="F74" s="18"/>
      <c r="G74" s="7"/>
      <c r="H74" s="7"/>
    </row>
    <row r="75" spans="1:8" ht="15">
      <c r="A75" s="7"/>
      <c r="B75" s="40" t="s">
        <v>58</v>
      </c>
      <c r="C75" s="38">
        <f>SUM(C60:C74)</f>
        <v>94.58</v>
      </c>
      <c r="D75" s="38">
        <f>SUM(D60:D74)</f>
        <v>0</v>
      </c>
      <c r="E75" s="38">
        <f>D75/C75</f>
        <v>0</v>
      </c>
      <c r="F75" s="18"/>
      <c r="G75" s="7"/>
      <c r="H75" s="7"/>
    </row>
    <row r="76" spans="1:8" ht="15">
      <c r="A76" s="7"/>
      <c r="B76" s="126" t="s">
        <v>45</v>
      </c>
      <c r="C76" s="126"/>
      <c r="D76" s="126"/>
      <c r="E76" s="126"/>
      <c r="F76" s="7"/>
      <c r="G76" s="7"/>
      <c r="H76" s="7"/>
    </row>
    <row r="77" spans="1:8" ht="36">
      <c r="A77" s="7"/>
      <c r="B77" s="17" t="s">
        <v>116</v>
      </c>
      <c r="C77" s="15">
        <v>40</v>
      </c>
      <c r="D77" s="2">
        <v>0</v>
      </c>
      <c r="E77" s="11">
        <f aca="true" t="shared" si="5" ref="E77:E90">D77/C77</f>
        <v>0</v>
      </c>
      <c r="F77" s="7"/>
      <c r="G77" s="7"/>
      <c r="H77" s="7"/>
    </row>
    <row r="78" spans="1:8" ht="24">
      <c r="A78" s="7"/>
      <c r="B78" s="12" t="s">
        <v>68</v>
      </c>
      <c r="C78" s="2">
        <v>2.5</v>
      </c>
      <c r="D78" s="2">
        <v>0</v>
      </c>
      <c r="E78" s="11">
        <f t="shared" si="5"/>
        <v>0</v>
      </c>
      <c r="F78" s="7"/>
      <c r="G78" s="7"/>
      <c r="H78" s="7"/>
    </row>
    <row r="79" spans="1:8" ht="15">
      <c r="A79" s="7"/>
      <c r="B79" s="17" t="s">
        <v>46</v>
      </c>
      <c r="C79" s="15">
        <v>2.5</v>
      </c>
      <c r="D79" s="2">
        <v>0</v>
      </c>
      <c r="E79" s="11">
        <f t="shared" si="5"/>
        <v>0</v>
      </c>
      <c r="F79" s="7"/>
      <c r="G79" s="7"/>
      <c r="H79" s="7"/>
    </row>
    <row r="80" spans="1:8" ht="15">
      <c r="A80" s="7"/>
      <c r="B80" s="10" t="s">
        <v>17</v>
      </c>
      <c r="C80" s="2">
        <v>0.1</v>
      </c>
      <c r="D80" s="2">
        <v>0</v>
      </c>
      <c r="E80" s="11">
        <f t="shared" si="5"/>
        <v>0</v>
      </c>
      <c r="F80" s="7"/>
      <c r="G80" s="7"/>
      <c r="H80" s="7"/>
    </row>
    <row r="81" spans="1:8" ht="15">
      <c r="A81" s="7"/>
      <c r="B81" s="13" t="s">
        <v>22</v>
      </c>
      <c r="C81" s="2">
        <v>37.7</v>
      </c>
      <c r="D81" s="2">
        <v>0.12000000000000001</v>
      </c>
      <c r="E81" s="11">
        <f t="shared" si="5"/>
        <v>0.003183023872679045</v>
      </c>
      <c r="F81" s="7"/>
      <c r="G81" s="7"/>
      <c r="H81" s="7"/>
    </row>
    <row r="82" spans="1:8" ht="15">
      <c r="A82" s="7"/>
      <c r="B82" s="19" t="s">
        <v>37</v>
      </c>
      <c r="C82" s="2">
        <v>107.2</v>
      </c>
      <c r="D82" s="2">
        <v>1.0110000000000001</v>
      </c>
      <c r="E82" s="11">
        <f t="shared" si="5"/>
        <v>0.009430970149253733</v>
      </c>
      <c r="F82" s="7"/>
      <c r="G82" s="7"/>
      <c r="H82" s="7"/>
    </row>
    <row r="83" spans="1:8" ht="15">
      <c r="A83" s="7"/>
      <c r="B83" s="13" t="s">
        <v>36</v>
      </c>
      <c r="C83" s="2">
        <v>1.8</v>
      </c>
      <c r="D83" s="2">
        <v>0</v>
      </c>
      <c r="E83" s="11">
        <f t="shared" si="5"/>
        <v>0</v>
      </c>
      <c r="F83" s="7"/>
      <c r="G83" s="7"/>
      <c r="H83" s="7"/>
    </row>
    <row r="84" spans="1:8" ht="24.75">
      <c r="A84" s="7"/>
      <c r="B84" s="13" t="s">
        <v>20</v>
      </c>
      <c r="C84" s="2">
        <v>26.8</v>
      </c>
      <c r="D84" s="2">
        <v>0.28900000000000003</v>
      </c>
      <c r="E84" s="11">
        <f t="shared" si="5"/>
        <v>0.01078358208955224</v>
      </c>
      <c r="F84" s="7"/>
      <c r="G84" s="7"/>
      <c r="H84" s="7"/>
    </row>
    <row r="85" spans="1:8" ht="24">
      <c r="A85" s="7"/>
      <c r="B85" s="17" t="s">
        <v>39</v>
      </c>
      <c r="C85" s="15">
        <v>2</v>
      </c>
      <c r="D85" s="2">
        <v>0.381</v>
      </c>
      <c r="E85" s="11">
        <f t="shared" si="5"/>
        <v>0.1905</v>
      </c>
      <c r="F85" s="7"/>
      <c r="G85" s="7"/>
      <c r="H85" s="7"/>
    </row>
    <row r="86" spans="1:8" ht="15">
      <c r="A86" s="7"/>
      <c r="B86" s="12" t="s">
        <v>40</v>
      </c>
      <c r="C86" s="2">
        <v>9.8</v>
      </c>
      <c r="D86" s="2">
        <v>0</v>
      </c>
      <c r="E86" s="11">
        <f t="shared" si="5"/>
        <v>0</v>
      </c>
      <c r="F86" s="7"/>
      <c r="G86" s="7"/>
      <c r="H86" s="7"/>
    </row>
    <row r="87" spans="1:8" ht="15">
      <c r="A87" s="7"/>
      <c r="B87" s="13" t="s">
        <v>19</v>
      </c>
      <c r="C87" s="2">
        <v>12</v>
      </c>
      <c r="D87" s="2">
        <v>0.662</v>
      </c>
      <c r="E87" s="11">
        <f t="shared" si="5"/>
        <v>0.05516666666666667</v>
      </c>
      <c r="F87" s="7"/>
      <c r="G87" s="7"/>
      <c r="H87" s="7"/>
    </row>
    <row r="88" spans="1:8" ht="15">
      <c r="A88" s="7"/>
      <c r="B88" s="17" t="s">
        <v>16</v>
      </c>
      <c r="C88" s="15">
        <v>6.8</v>
      </c>
      <c r="D88" s="2">
        <v>0.277</v>
      </c>
      <c r="E88" s="11">
        <f t="shared" si="5"/>
        <v>0.040735294117647064</v>
      </c>
      <c r="F88" s="16"/>
      <c r="G88" s="7"/>
      <c r="H88" s="7"/>
    </row>
    <row r="89" spans="1:8" ht="15">
      <c r="A89" s="7"/>
      <c r="B89" s="40" t="s">
        <v>58</v>
      </c>
      <c r="C89" s="38">
        <f>SUM(C77:C88)</f>
        <v>249.20000000000005</v>
      </c>
      <c r="D89" s="38">
        <f>SUM(D77:D88)</f>
        <v>2.7400000000000007</v>
      </c>
      <c r="E89" s="36">
        <f t="shared" si="5"/>
        <v>0.01099518459069021</v>
      </c>
      <c r="F89" s="16"/>
      <c r="G89" s="7"/>
      <c r="H89" s="7"/>
    </row>
    <row r="90" spans="1:8" ht="36">
      <c r="A90" s="7"/>
      <c r="B90" s="41" t="s">
        <v>59</v>
      </c>
      <c r="C90" s="38">
        <f>C89+C75+C58+C39+C22</f>
        <v>1156.06</v>
      </c>
      <c r="D90" s="35">
        <f>D89+D75+D58+D39+D22</f>
        <v>6.051000000000001</v>
      </c>
      <c r="E90" s="36">
        <f t="shared" si="5"/>
        <v>0.005234157396674914</v>
      </c>
      <c r="F90" s="16"/>
      <c r="G90" s="7"/>
      <c r="H90" s="7"/>
    </row>
    <row r="91" spans="1:8" ht="15">
      <c r="A91" s="7"/>
      <c r="B91" s="126" t="s">
        <v>117</v>
      </c>
      <c r="C91" s="126"/>
      <c r="D91" s="126"/>
      <c r="E91" s="126"/>
      <c r="F91" s="16"/>
      <c r="G91" s="7"/>
      <c r="H91" s="7"/>
    </row>
    <row r="92" spans="1:8" ht="15">
      <c r="A92" s="7"/>
      <c r="B92" s="19" t="s">
        <v>101</v>
      </c>
      <c r="C92" s="2">
        <v>14.4</v>
      </c>
      <c r="D92" s="2">
        <v>0.357</v>
      </c>
      <c r="E92" s="11">
        <f aca="true" t="shared" si="6" ref="E92:E105">D92/C92</f>
        <v>0.024791666666666663</v>
      </c>
      <c r="F92" s="16"/>
      <c r="G92" s="7"/>
      <c r="H92" s="7"/>
    </row>
    <row r="93" spans="1:8" ht="15">
      <c r="A93" s="7"/>
      <c r="B93" s="19" t="s">
        <v>46</v>
      </c>
      <c r="C93" s="2">
        <v>24.6</v>
      </c>
      <c r="D93" s="2">
        <v>0</v>
      </c>
      <c r="E93" s="11">
        <f t="shared" si="6"/>
        <v>0</v>
      </c>
      <c r="F93" s="16"/>
      <c r="G93" s="16"/>
      <c r="H93" s="7"/>
    </row>
    <row r="94" spans="1:8" ht="15">
      <c r="A94" s="7"/>
      <c r="B94" s="13" t="s">
        <v>35</v>
      </c>
      <c r="C94" s="2">
        <v>1.95</v>
      </c>
      <c r="D94" s="2">
        <v>0</v>
      </c>
      <c r="E94" s="11">
        <f t="shared" si="6"/>
        <v>0</v>
      </c>
      <c r="F94" s="7"/>
      <c r="G94" s="7"/>
      <c r="H94" s="7"/>
    </row>
    <row r="95" spans="1:8" ht="15" customHeight="1">
      <c r="A95" s="7"/>
      <c r="B95" s="13" t="s">
        <v>19</v>
      </c>
      <c r="C95" s="2">
        <v>91.7</v>
      </c>
      <c r="D95" s="2">
        <v>1.153</v>
      </c>
      <c r="E95" s="11">
        <f t="shared" si="6"/>
        <v>0.01257360959651036</v>
      </c>
      <c r="F95" s="125" t="s">
        <v>133</v>
      </c>
      <c r="G95" s="82"/>
      <c r="H95" s="82"/>
    </row>
    <row r="96" spans="1:8" ht="15">
      <c r="A96" s="7"/>
      <c r="B96" s="13" t="s">
        <v>22</v>
      </c>
      <c r="C96" s="2">
        <v>94.9</v>
      </c>
      <c r="D96" s="2">
        <v>0.41600000000000004</v>
      </c>
      <c r="E96" s="11">
        <f t="shared" si="6"/>
        <v>0.004383561643835617</v>
      </c>
      <c r="F96" s="125"/>
      <c r="G96" s="7"/>
      <c r="H96" s="7"/>
    </row>
    <row r="97" spans="1:8" ht="15">
      <c r="A97" s="7"/>
      <c r="B97" s="13" t="s">
        <v>38</v>
      </c>
      <c r="C97" s="2">
        <v>1</v>
      </c>
      <c r="D97" s="2">
        <v>0</v>
      </c>
      <c r="E97" s="11">
        <f t="shared" si="6"/>
        <v>0</v>
      </c>
      <c r="F97" s="7"/>
      <c r="G97" s="7"/>
      <c r="H97" s="7"/>
    </row>
    <row r="98" spans="1:8" ht="15">
      <c r="A98" s="7"/>
      <c r="B98" s="13" t="s">
        <v>16</v>
      </c>
      <c r="C98" s="2">
        <v>54</v>
      </c>
      <c r="D98" s="2">
        <v>0.048</v>
      </c>
      <c r="E98" s="11">
        <f t="shared" si="6"/>
        <v>0.0008888888888888889</v>
      </c>
      <c r="F98" s="7"/>
      <c r="G98" s="7"/>
      <c r="H98" s="7"/>
    </row>
    <row r="99" spans="1:8" ht="24.75">
      <c r="A99" s="7"/>
      <c r="B99" s="13" t="s">
        <v>20</v>
      </c>
      <c r="C99" s="2">
        <v>29.8</v>
      </c>
      <c r="D99" s="2">
        <v>0.008</v>
      </c>
      <c r="E99" s="11">
        <f t="shared" si="6"/>
        <v>0.00026845637583892615</v>
      </c>
      <c r="F99" s="7"/>
      <c r="G99" s="7"/>
      <c r="H99" s="7"/>
    </row>
    <row r="100" spans="1:8" ht="15">
      <c r="A100" s="7"/>
      <c r="B100" s="13" t="s">
        <v>36</v>
      </c>
      <c r="C100" s="2">
        <v>8.8</v>
      </c>
      <c r="D100" s="2">
        <v>0.11700000000000002</v>
      </c>
      <c r="E100" s="11">
        <f t="shared" si="6"/>
        <v>0.013295454545454546</v>
      </c>
      <c r="F100" s="7"/>
      <c r="G100" s="7"/>
      <c r="H100" s="7"/>
    </row>
    <row r="101" spans="1:8" ht="15">
      <c r="A101" s="7"/>
      <c r="B101" s="13" t="s">
        <v>40</v>
      </c>
      <c r="C101" s="2">
        <v>7.9</v>
      </c>
      <c r="D101" s="2">
        <v>0</v>
      </c>
      <c r="E101" s="11">
        <f t="shared" si="6"/>
        <v>0</v>
      </c>
      <c r="F101" s="18"/>
      <c r="G101" s="16"/>
      <c r="H101" s="7"/>
    </row>
    <row r="102" spans="1:8" ht="24.75">
      <c r="A102" s="7"/>
      <c r="B102" s="13" t="s">
        <v>6</v>
      </c>
      <c r="C102" s="2">
        <v>5</v>
      </c>
      <c r="D102" s="2">
        <v>0</v>
      </c>
      <c r="E102" s="11">
        <f t="shared" si="6"/>
        <v>0</v>
      </c>
      <c r="F102" s="18"/>
      <c r="G102" s="16"/>
      <c r="H102" s="7"/>
    </row>
    <row r="103" spans="1:8" ht="15">
      <c r="A103" s="7"/>
      <c r="B103" s="13" t="s">
        <v>10</v>
      </c>
      <c r="C103" s="2">
        <v>200</v>
      </c>
      <c r="D103" s="2">
        <v>0</v>
      </c>
      <c r="E103" s="11">
        <f t="shared" si="6"/>
        <v>0</v>
      </c>
      <c r="F103" s="18"/>
      <c r="G103" s="16"/>
      <c r="H103" s="7"/>
    </row>
    <row r="104" spans="1:8" ht="15">
      <c r="A104" s="7"/>
      <c r="B104" s="13" t="s">
        <v>118</v>
      </c>
      <c r="C104" s="2">
        <v>9.95</v>
      </c>
      <c r="D104" s="2">
        <v>0</v>
      </c>
      <c r="E104" s="11">
        <f t="shared" si="6"/>
        <v>0</v>
      </c>
      <c r="F104" s="18"/>
      <c r="G104" s="16"/>
      <c r="H104" s="7"/>
    </row>
    <row r="105" spans="1:8" ht="15">
      <c r="A105" s="7"/>
      <c r="B105" s="13" t="s">
        <v>11</v>
      </c>
      <c r="C105" s="2">
        <v>4.9</v>
      </c>
      <c r="D105" s="2">
        <v>0</v>
      </c>
      <c r="E105" s="11">
        <f t="shared" si="6"/>
        <v>0</v>
      </c>
      <c r="F105" s="18"/>
      <c r="G105" s="16"/>
      <c r="H105" s="7"/>
    </row>
    <row r="106" spans="1:8" ht="15">
      <c r="A106" s="7"/>
      <c r="B106" s="39" t="s">
        <v>58</v>
      </c>
      <c r="C106" s="35">
        <f>SUM(C92:C105)</f>
        <v>548.9</v>
      </c>
      <c r="D106" s="35">
        <f>SUM(D92:D105)</f>
        <v>2.099</v>
      </c>
      <c r="E106" s="36">
        <f>D106/C106</f>
        <v>0.003824011659683003</v>
      </c>
      <c r="F106" s="18"/>
      <c r="G106" s="20"/>
      <c r="H106" s="7"/>
    </row>
    <row r="107" spans="1:8" ht="15">
      <c r="A107" s="7"/>
      <c r="B107" s="129" t="s">
        <v>119</v>
      </c>
      <c r="C107" s="130"/>
      <c r="D107" s="130"/>
      <c r="E107" s="131"/>
      <c r="F107" s="18"/>
      <c r="G107" s="20"/>
      <c r="H107" s="7"/>
    </row>
    <row r="108" spans="1:8" ht="15">
      <c r="A108" s="7"/>
      <c r="B108" s="19" t="s">
        <v>101</v>
      </c>
      <c r="C108" s="2">
        <v>0.9</v>
      </c>
      <c r="D108" s="2">
        <v>0</v>
      </c>
      <c r="E108" s="11">
        <f aca="true" t="shared" si="7" ref="E108:E114">D108/C108</f>
        <v>0</v>
      </c>
      <c r="F108" s="18"/>
      <c r="G108" s="20"/>
      <c r="H108" s="7"/>
    </row>
    <row r="109" spans="1:8" ht="15">
      <c r="A109" s="7"/>
      <c r="B109" s="19" t="s">
        <v>46</v>
      </c>
      <c r="C109" s="2">
        <v>1</v>
      </c>
      <c r="D109" s="2">
        <v>0</v>
      </c>
      <c r="E109" s="11">
        <f>D109/C109</f>
        <v>0</v>
      </c>
      <c r="F109" s="18"/>
      <c r="G109" s="20"/>
      <c r="H109" s="7"/>
    </row>
    <row r="110" spans="1:8" ht="15">
      <c r="A110" s="7"/>
      <c r="B110" s="13" t="s">
        <v>35</v>
      </c>
      <c r="C110" s="2">
        <v>4.95</v>
      </c>
      <c r="D110" s="2">
        <v>0</v>
      </c>
      <c r="E110" s="11">
        <f t="shared" si="7"/>
        <v>0</v>
      </c>
      <c r="F110" s="7"/>
      <c r="G110" s="7"/>
      <c r="H110" s="7"/>
    </row>
    <row r="111" spans="1:8" ht="15">
      <c r="A111" s="7"/>
      <c r="B111" s="19" t="s">
        <v>19</v>
      </c>
      <c r="C111" s="2">
        <v>6.9</v>
      </c>
      <c r="D111" s="2">
        <v>0</v>
      </c>
      <c r="E111" s="11">
        <f t="shared" si="7"/>
        <v>0</v>
      </c>
      <c r="F111" s="7"/>
      <c r="G111" s="7"/>
      <c r="H111" s="7"/>
    </row>
    <row r="112" spans="1:8" ht="15">
      <c r="A112" s="7"/>
      <c r="B112" s="13" t="s">
        <v>22</v>
      </c>
      <c r="C112" s="2">
        <v>1</v>
      </c>
      <c r="D112" s="2">
        <v>0</v>
      </c>
      <c r="E112" s="11">
        <f t="shared" si="7"/>
        <v>0</v>
      </c>
      <c r="F112" s="7"/>
      <c r="G112" s="7"/>
      <c r="H112" s="7"/>
    </row>
    <row r="113" spans="1:8" ht="15">
      <c r="A113" s="7"/>
      <c r="B113" s="13" t="s">
        <v>16</v>
      </c>
      <c r="C113" s="2">
        <v>1.95</v>
      </c>
      <c r="D113" s="2">
        <v>0</v>
      </c>
      <c r="E113" s="11">
        <f t="shared" si="7"/>
        <v>0</v>
      </c>
      <c r="F113" s="7"/>
      <c r="G113" s="7"/>
      <c r="H113" s="7"/>
    </row>
    <row r="114" spans="1:8" ht="24.75">
      <c r="A114" s="7"/>
      <c r="B114" s="13" t="s">
        <v>20</v>
      </c>
      <c r="C114" s="2">
        <v>2.8</v>
      </c>
      <c r="D114" s="2">
        <v>0</v>
      </c>
      <c r="E114" s="11">
        <f t="shared" si="7"/>
        <v>0</v>
      </c>
      <c r="F114" s="7"/>
      <c r="G114" s="7"/>
      <c r="H114" s="7"/>
    </row>
    <row r="115" spans="1:8" ht="15">
      <c r="A115" s="7"/>
      <c r="B115" s="13" t="s">
        <v>36</v>
      </c>
      <c r="C115" s="2">
        <v>2</v>
      </c>
      <c r="D115" s="2">
        <v>0</v>
      </c>
      <c r="E115" s="11">
        <f>D115/C115</f>
        <v>0</v>
      </c>
      <c r="F115" s="16"/>
      <c r="G115" s="7"/>
      <c r="H115" s="7"/>
    </row>
    <row r="116" spans="1:8" ht="15">
      <c r="A116" s="7"/>
      <c r="B116" s="42" t="s">
        <v>58</v>
      </c>
      <c r="C116" s="35">
        <f>SUM(C108:C115)</f>
        <v>21.5</v>
      </c>
      <c r="D116" s="35">
        <f>SUM(D108:D115)</f>
        <v>0</v>
      </c>
      <c r="E116" s="36">
        <f>D116/C116</f>
        <v>0</v>
      </c>
      <c r="F116" s="16"/>
      <c r="G116" s="7"/>
      <c r="H116" s="7"/>
    </row>
    <row r="117" spans="1:8" ht="15">
      <c r="A117" s="7"/>
      <c r="B117" s="126" t="s">
        <v>120</v>
      </c>
      <c r="C117" s="126"/>
      <c r="D117" s="126"/>
      <c r="E117" s="126"/>
      <c r="F117" s="16"/>
      <c r="G117" s="7"/>
      <c r="H117" s="7"/>
    </row>
    <row r="118" spans="1:8" ht="15">
      <c r="A118" s="7"/>
      <c r="B118" s="13" t="s">
        <v>47</v>
      </c>
      <c r="C118" s="2">
        <v>12.5</v>
      </c>
      <c r="D118" s="2">
        <v>0</v>
      </c>
      <c r="E118" s="11">
        <f aca="true" t="shared" si="8" ref="E118:E126">D118/C118</f>
        <v>0</v>
      </c>
      <c r="F118" s="16"/>
      <c r="G118" s="7"/>
      <c r="H118" s="7"/>
    </row>
    <row r="119" spans="1:8" ht="15">
      <c r="A119" s="7"/>
      <c r="B119" s="19" t="s">
        <v>46</v>
      </c>
      <c r="C119" s="2">
        <v>0.9</v>
      </c>
      <c r="D119" s="2">
        <v>0</v>
      </c>
      <c r="E119" s="11">
        <f>D119/C119</f>
        <v>0</v>
      </c>
      <c r="F119" s="16"/>
      <c r="G119" s="7"/>
      <c r="H119" s="7"/>
    </row>
    <row r="120" spans="1:8" ht="15">
      <c r="A120" s="7"/>
      <c r="B120" s="19" t="s">
        <v>35</v>
      </c>
      <c r="C120" s="2">
        <v>4.9</v>
      </c>
      <c r="D120" s="2">
        <v>0</v>
      </c>
      <c r="E120" s="11">
        <f t="shared" si="8"/>
        <v>0</v>
      </c>
      <c r="F120" s="7"/>
      <c r="G120" s="7"/>
      <c r="H120" s="7"/>
    </row>
    <row r="121" spans="1:8" ht="15">
      <c r="A121" s="7"/>
      <c r="B121" s="19" t="s">
        <v>19</v>
      </c>
      <c r="C121" s="2">
        <v>17.5</v>
      </c>
      <c r="D121" s="2">
        <v>0</v>
      </c>
      <c r="E121" s="11">
        <f t="shared" si="8"/>
        <v>0</v>
      </c>
      <c r="F121" s="7"/>
      <c r="G121" s="7"/>
      <c r="H121" s="7"/>
    </row>
    <row r="122" spans="1:8" ht="15">
      <c r="A122" s="7"/>
      <c r="B122" s="19" t="s">
        <v>22</v>
      </c>
      <c r="C122" s="2">
        <v>8.8</v>
      </c>
      <c r="D122" s="2">
        <v>0</v>
      </c>
      <c r="E122" s="11">
        <f t="shared" si="8"/>
        <v>0</v>
      </c>
      <c r="F122" s="7"/>
      <c r="G122" s="7"/>
      <c r="H122" s="7"/>
    </row>
    <row r="123" spans="1:8" ht="15">
      <c r="A123" s="7"/>
      <c r="B123" s="19" t="s">
        <v>16</v>
      </c>
      <c r="C123" s="2">
        <v>9.8</v>
      </c>
      <c r="D123" s="2">
        <v>0</v>
      </c>
      <c r="E123" s="11">
        <f t="shared" si="8"/>
        <v>0</v>
      </c>
      <c r="F123" s="7"/>
      <c r="G123" s="7"/>
      <c r="H123" s="7"/>
    </row>
    <row r="124" spans="1:8" ht="15">
      <c r="A124" s="7"/>
      <c r="B124" s="19" t="s">
        <v>20</v>
      </c>
      <c r="C124" s="2">
        <v>9.5</v>
      </c>
      <c r="D124" s="2">
        <v>0</v>
      </c>
      <c r="E124" s="11">
        <f t="shared" si="8"/>
        <v>0</v>
      </c>
      <c r="F124" s="16"/>
      <c r="G124" s="7"/>
      <c r="H124" s="7"/>
    </row>
    <row r="125" spans="1:8" ht="15">
      <c r="A125" s="7"/>
      <c r="B125" s="19" t="s">
        <v>36</v>
      </c>
      <c r="C125" s="2">
        <v>4.9</v>
      </c>
      <c r="D125" s="2">
        <v>0</v>
      </c>
      <c r="E125" s="11">
        <f t="shared" si="8"/>
        <v>0</v>
      </c>
      <c r="F125" s="16"/>
      <c r="G125" s="7"/>
      <c r="H125" s="7"/>
    </row>
    <row r="126" spans="1:8" ht="15">
      <c r="A126" s="7"/>
      <c r="B126" s="19" t="s">
        <v>40</v>
      </c>
      <c r="C126" s="2">
        <v>2.9</v>
      </c>
      <c r="D126" s="2">
        <v>0</v>
      </c>
      <c r="E126" s="11">
        <f t="shared" si="8"/>
        <v>0</v>
      </c>
      <c r="F126" s="16"/>
      <c r="G126" s="7"/>
      <c r="H126" s="7"/>
    </row>
    <row r="127" spans="1:8" ht="15">
      <c r="A127" s="7"/>
      <c r="B127" s="39" t="s">
        <v>58</v>
      </c>
      <c r="C127" s="35">
        <f>SUM(C118:C126)</f>
        <v>71.7</v>
      </c>
      <c r="D127" s="35">
        <f>SUM(D118:D126)</f>
        <v>0</v>
      </c>
      <c r="E127" s="36">
        <f>D127/C127</f>
        <v>0</v>
      </c>
      <c r="F127" s="16"/>
      <c r="G127" s="7"/>
      <c r="H127" s="7"/>
    </row>
    <row r="128" spans="1:8" ht="15" customHeight="1">
      <c r="A128" s="7"/>
      <c r="B128" s="132" t="s">
        <v>121</v>
      </c>
      <c r="C128" s="133"/>
      <c r="D128" s="133"/>
      <c r="E128" s="134"/>
      <c r="F128" s="16"/>
      <c r="G128" s="7"/>
      <c r="H128" s="7"/>
    </row>
    <row r="129" spans="1:8" ht="15" customHeight="1">
      <c r="A129" s="7"/>
      <c r="B129" s="19" t="s">
        <v>144</v>
      </c>
      <c r="C129" s="2">
        <v>0.15</v>
      </c>
      <c r="D129" s="2">
        <v>0</v>
      </c>
      <c r="E129" s="11">
        <f>D129/C129</f>
        <v>0</v>
      </c>
      <c r="F129" s="16"/>
      <c r="G129" s="7"/>
      <c r="H129" s="7"/>
    </row>
    <row r="130" spans="1:8" ht="15">
      <c r="A130" s="7"/>
      <c r="B130" s="19" t="s">
        <v>10</v>
      </c>
      <c r="C130" s="2">
        <v>200</v>
      </c>
      <c r="D130" s="2">
        <v>0</v>
      </c>
      <c r="E130" s="11">
        <f>D130/C130</f>
        <v>0</v>
      </c>
      <c r="F130" s="16"/>
      <c r="G130" s="7"/>
      <c r="H130" s="7"/>
    </row>
    <row r="131" spans="1:8" ht="15">
      <c r="A131" s="7"/>
      <c r="B131" s="19" t="s">
        <v>118</v>
      </c>
      <c r="C131" s="2">
        <v>3</v>
      </c>
      <c r="D131" s="2">
        <v>0</v>
      </c>
      <c r="E131" s="11">
        <f>D131/C131</f>
        <v>0</v>
      </c>
      <c r="F131" s="16"/>
      <c r="G131" s="7"/>
      <c r="H131" s="7"/>
    </row>
    <row r="132" spans="1:8" ht="15">
      <c r="A132" s="7"/>
      <c r="B132" s="39" t="s">
        <v>58</v>
      </c>
      <c r="C132" s="35">
        <f>SUM(C129:C131)</f>
        <v>203.15</v>
      </c>
      <c r="D132" s="35">
        <f>SUM(D129:D131)</f>
        <v>0</v>
      </c>
      <c r="E132" s="36">
        <f>D132/C132</f>
        <v>0</v>
      </c>
      <c r="F132" s="16"/>
      <c r="G132" s="7"/>
      <c r="H132" s="7"/>
    </row>
    <row r="133" spans="1:8" ht="15" customHeight="1">
      <c r="A133" s="7"/>
      <c r="B133" s="132" t="s">
        <v>123</v>
      </c>
      <c r="C133" s="133"/>
      <c r="D133" s="133"/>
      <c r="E133" s="134"/>
      <c r="F133" s="7"/>
      <c r="G133" s="7"/>
      <c r="H133" s="7"/>
    </row>
    <row r="134" spans="1:8" ht="15" customHeight="1">
      <c r="A134" s="7"/>
      <c r="B134" s="19" t="s">
        <v>122</v>
      </c>
      <c r="C134" s="2">
        <v>3.1</v>
      </c>
      <c r="D134" s="2">
        <v>0</v>
      </c>
      <c r="E134" s="11">
        <f aca="true" t="shared" si="9" ref="E134:E139">D134/C134</f>
        <v>0</v>
      </c>
      <c r="F134" s="7"/>
      <c r="G134" s="7"/>
      <c r="H134" s="7"/>
    </row>
    <row r="135" spans="1:8" ht="15">
      <c r="A135" s="7"/>
      <c r="B135" s="19" t="s">
        <v>69</v>
      </c>
      <c r="C135" s="2">
        <v>0.2</v>
      </c>
      <c r="D135" s="2">
        <v>0</v>
      </c>
      <c r="E135" s="11">
        <f t="shared" si="9"/>
        <v>0</v>
      </c>
      <c r="F135" s="7"/>
      <c r="G135" s="7"/>
      <c r="H135" s="7"/>
    </row>
    <row r="136" spans="1:8" ht="15">
      <c r="A136" s="7"/>
      <c r="B136" s="19" t="s">
        <v>6</v>
      </c>
      <c r="C136" s="2">
        <v>35</v>
      </c>
      <c r="D136" s="2">
        <v>0</v>
      </c>
      <c r="E136" s="11">
        <f t="shared" si="9"/>
        <v>0</v>
      </c>
      <c r="F136" s="7"/>
      <c r="G136" s="7"/>
      <c r="H136" s="7"/>
    </row>
    <row r="137" spans="1:8" ht="15">
      <c r="A137" s="7"/>
      <c r="B137" s="19" t="s">
        <v>10</v>
      </c>
      <c r="C137" s="2">
        <v>1365</v>
      </c>
      <c r="D137" s="2">
        <v>0</v>
      </c>
      <c r="E137" s="11">
        <f t="shared" si="9"/>
        <v>0</v>
      </c>
      <c r="F137" s="7"/>
      <c r="G137" s="7"/>
      <c r="H137" s="7"/>
    </row>
    <row r="138" spans="1:8" ht="15">
      <c r="A138" s="7"/>
      <c r="B138" s="19" t="s">
        <v>118</v>
      </c>
      <c r="C138" s="2">
        <v>80</v>
      </c>
      <c r="D138" s="2">
        <v>0</v>
      </c>
      <c r="E138" s="11">
        <f t="shared" si="9"/>
        <v>0</v>
      </c>
      <c r="F138" s="7"/>
      <c r="G138" s="7"/>
      <c r="H138" s="7"/>
    </row>
    <row r="139" spans="1:8" ht="15">
      <c r="A139" s="7"/>
      <c r="B139" s="19" t="s">
        <v>11</v>
      </c>
      <c r="C139" s="2">
        <v>2</v>
      </c>
      <c r="D139" s="2">
        <v>0</v>
      </c>
      <c r="E139" s="11">
        <f t="shared" si="9"/>
        <v>0</v>
      </c>
      <c r="F139" s="7"/>
      <c r="G139" s="7"/>
      <c r="H139" s="7"/>
    </row>
    <row r="140" spans="1:8" ht="15">
      <c r="A140" s="7"/>
      <c r="B140" s="39" t="s">
        <v>58</v>
      </c>
      <c r="C140" s="35">
        <f>SUM(C134:C139)</f>
        <v>1485.3</v>
      </c>
      <c r="D140" s="35">
        <f>SUM(D134:D139)</f>
        <v>0</v>
      </c>
      <c r="E140" s="36">
        <f>D140/C140</f>
        <v>0</v>
      </c>
      <c r="F140" s="7"/>
      <c r="G140" s="7"/>
      <c r="H140" s="7"/>
    </row>
    <row r="141" spans="1:8" ht="15">
      <c r="A141" s="7"/>
      <c r="B141" s="43" t="s">
        <v>60</v>
      </c>
      <c r="C141" s="35">
        <f>C140+C132+C127+C116+C106</f>
        <v>2330.55</v>
      </c>
      <c r="D141" s="35">
        <f>D140+D132+D127+D116+D106</f>
        <v>2.099</v>
      </c>
      <c r="E141" s="36">
        <f>D141/C141</f>
        <v>0.0009006457703117291</v>
      </c>
      <c r="F141" s="7"/>
      <c r="G141" s="7"/>
      <c r="H141" s="7"/>
    </row>
    <row r="142" spans="1:8" ht="15">
      <c r="A142" s="7"/>
      <c r="B142" s="129" t="s">
        <v>124</v>
      </c>
      <c r="C142" s="130"/>
      <c r="D142" s="130"/>
      <c r="E142" s="131"/>
      <c r="F142" s="16"/>
      <c r="G142" s="7"/>
      <c r="H142" s="7"/>
    </row>
    <row r="143" spans="1:8" ht="15">
      <c r="A143" s="7"/>
      <c r="B143" s="13" t="s">
        <v>69</v>
      </c>
      <c r="C143" s="2">
        <v>0.7</v>
      </c>
      <c r="D143" s="2">
        <v>0</v>
      </c>
      <c r="E143" s="11">
        <f aca="true" t="shared" si="10" ref="E143:E156">D143/C143</f>
        <v>0</v>
      </c>
      <c r="F143" s="7"/>
      <c r="G143" s="7"/>
      <c r="H143" s="7"/>
    </row>
    <row r="144" spans="1:8" ht="15">
      <c r="A144" s="7"/>
      <c r="B144" s="19" t="s">
        <v>47</v>
      </c>
      <c r="C144" s="2">
        <v>0.7</v>
      </c>
      <c r="D144" s="2">
        <v>0</v>
      </c>
      <c r="E144" s="11">
        <f t="shared" si="10"/>
        <v>0</v>
      </c>
      <c r="F144" s="7"/>
      <c r="G144" s="7"/>
      <c r="H144" s="7"/>
    </row>
    <row r="145" spans="1:8" ht="15">
      <c r="A145" s="7"/>
      <c r="B145" s="19" t="s">
        <v>68</v>
      </c>
      <c r="C145" s="2">
        <v>6</v>
      </c>
      <c r="D145" s="2">
        <v>0</v>
      </c>
      <c r="E145" s="11">
        <f t="shared" si="10"/>
        <v>0</v>
      </c>
      <c r="F145" s="7"/>
      <c r="G145" s="7"/>
      <c r="H145" s="7"/>
    </row>
    <row r="146" spans="1:8" ht="15">
      <c r="A146" s="7"/>
      <c r="B146" s="19" t="s">
        <v>46</v>
      </c>
      <c r="C146" s="2">
        <v>30</v>
      </c>
      <c r="D146" s="2">
        <v>0</v>
      </c>
      <c r="E146" s="11">
        <f t="shared" si="10"/>
        <v>0</v>
      </c>
      <c r="F146" s="16"/>
      <c r="G146" s="7"/>
      <c r="H146" s="7"/>
    </row>
    <row r="147" spans="1:8" ht="15">
      <c r="A147" s="7"/>
      <c r="B147" s="19" t="s">
        <v>19</v>
      </c>
      <c r="C147" s="2">
        <v>64.3</v>
      </c>
      <c r="D147" s="2">
        <v>0</v>
      </c>
      <c r="E147" s="11">
        <f t="shared" si="10"/>
        <v>0</v>
      </c>
      <c r="F147" s="16"/>
      <c r="G147" s="7"/>
      <c r="H147" s="7"/>
    </row>
    <row r="148" spans="1:8" ht="15">
      <c r="A148" s="7"/>
      <c r="B148" s="19" t="s">
        <v>22</v>
      </c>
      <c r="C148" s="2">
        <v>64.3</v>
      </c>
      <c r="D148" s="2">
        <v>0</v>
      </c>
      <c r="E148" s="11">
        <f t="shared" si="10"/>
        <v>0</v>
      </c>
      <c r="F148" s="16"/>
      <c r="G148" s="14"/>
      <c r="H148" s="81"/>
    </row>
    <row r="149" spans="1:8" ht="15">
      <c r="A149" s="7"/>
      <c r="B149" s="19" t="s">
        <v>16</v>
      </c>
      <c r="C149" s="2">
        <v>64.2</v>
      </c>
      <c r="D149" s="2">
        <v>0</v>
      </c>
      <c r="E149" s="11">
        <f t="shared" si="10"/>
        <v>0</v>
      </c>
      <c r="F149" s="16"/>
      <c r="G149" s="14"/>
      <c r="H149" s="81"/>
    </row>
    <row r="150" spans="1:8" ht="24.75">
      <c r="A150" s="7"/>
      <c r="B150" s="13" t="s">
        <v>20</v>
      </c>
      <c r="C150" s="2">
        <v>44.1</v>
      </c>
      <c r="D150" s="2">
        <v>0</v>
      </c>
      <c r="E150" s="11">
        <f t="shared" si="10"/>
        <v>0</v>
      </c>
      <c r="F150" s="16"/>
      <c r="G150" s="14"/>
      <c r="H150" s="81"/>
    </row>
    <row r="151" spans="1:8" ht="15">
      <c r="A151" s="7"/>
      <c r="B151" s="13" t="s">
        <v>36</v>
      </c>
      <c r="C151" s="2">
        <v>19.8</v>
      </c>
      <c r="D151" s="2">
        <v>0</v>
      </c>
      <c r="E151" s="11">
        <f t="shared" si="10"/>
        <v>0</v>
      </c>
      <c r="F151" s="16"/>
      <c r="G151" s="14"/>
      <c r="H151" s="81"/>
    </row>
    <row r="152" spans="1:8" ht="15">
      <c r="A152" s="7"/>
      <c r="B152" s="13" t="s">
        <v>37</v>
      </c>
      <c r="C152" s="2">
        <v>15.3</v>
      </c>
      <c r="D152" s="2">
        <v>0</v>
      </c>
      <c r="E152" s="11">
        <f t="shared" si="10"/>
        <v>0</v>
      </c>
      <c r="F152" s="16"/>
      <c r="G152" s="14"/>
      <c r="H152" s="81"/>
    </row>
    <row r="153" spans="1:8" ht="15">
      <c r="A153" s="7"/>
      <c r="B153" s="13" t="s">
        <v>35</v>
      </c>
      <c r="C153" s="2">
        <v>14.7</v>
      </c>
      <c r="D153" s="2">
        <v>0</v>
      </c>
      <c r="E153" s="11">
        <f t="shared" si="10"/>
        <v>0</v>
      </c>
      <c r="F153" s="16"/>
      <c r="G153" s="14"/>
      <c r="H153" s="81"/>
    </row>
    <row r="154" spans="1:8" ht="15">
      <c r="A154" s="7"/>
      <c r="B154" s="13" t="s">
        <v>38</v>
      </c>
      <c r="C154" s="2">
        <v>12.9</v>
      </c>
      <c r="D154" s="2">
        <v>0</v>
      </c>
      <c r="E154" s="11">
        <f t="shared" si="10"/>
        <v>0</v>
      </c>
      <c r="F154" s="7"/>
      <c r="G154" s="7"/>
      <c r="H154" s="7"/>
    </row>
    <row r="155" spans="1:8" ht="15">
      <c r="A155" s="7"/>
      <c r="B155" s="13" t="s">
        <v>17</v>
      </c>
      <c r="C155" s="2">
        <v>1.9</v>
      </c>
      <c r="D155" s="2">
        <v>0</v>
      </c>
      <c r="E155" s="11">
        <f t="shared" si="10"/>
        <v>0</v>
      </c>
      <c r="F155" s="7"/>
      <c r="G155" s="7"/>
      <c r="H155" s="7"/>
    </row>
    <row r="156" spans="1:8" ht="15">
      <c r="A156" s="7"/>
      <c r="B156" s="13" t="s">
        <v>40</v>
      </c>
      <c r="C156" s="2">
        <v>2.9</v>
      </c>
      <c r="D156" s="2">
        <v>0</v>
      </c>
      <c r="E156" s="11">
        <f t="shared" si="10"/>
        <v>0</v>
      </c>
      <c r="F156" s="7"/>
      <c r="G156" s="7"/>
      <c r="H156" s="7"/>
    </row>
    <row r="157" spans="1:8" ht="15">
      <c r="A157" s="7"/>
      <c r="B157" s="39" t="s">
        <v>58</v>
      </c>
      <c r="C157" s="35">
        <f>SUM(C143:C156)</f>
        <v>341.79999999999995</v>
      </c>
      <c r="D157" s="35">
        <f>SUM(D143:D156)</f>
        <v>0</v>
      </c>
      <c r="E157" s="36">
        <f>D157/C157</f>
        <v>0</v>
      </c>
      <c r="F157" s="7"/>
      <c r="G157" s="7"/>
      <c r="H157" s="7"/>
    </row>
    <row r="158" spans="1:8" ht="15">
      <c r="A158" s="7"/>
      <c r="B158" s="126" t="s">
        <v>125</v>
      </c>
      <c r="C158" s="126"/>
      <c r="D158" s="126"/>
      <c r="E158" s="126"/>
      <c r="F158" s="7"/>
      <c r="G158" s="7"/>
      <c r="H158" s="7"/>
    </row>
    <row r="159" spans="1:8" ht="15">
      <c r="A159" s="7"/>
      <c r="B159" s="19" t="s">
        <v>19</v>
      </c>
      <c r="C159" s="2">
        <v>3.8</v>
      </c>
      <c r="D159" s="2">
        <v>0</v>
      </c>
      <c r="E159" s="11">
        <f>D159/C159</f>
        <v>0</v>
      </c>
      <c r="F159" s="18"/>
      <c r="G159" s="7"/>
      <c r="H159" s="7"/>
    </row>
    <row r="160" spans="1:8" ht="15">
      <c r="A160" s="7"/>
      <c r="B160" s="19" t="s">
        <v>22</v>
      </c>
      <c r="C160" s="2">
        <v>4.1</v>
      </c>
      <c r="D160" s="2">
        <v>0</v>
      </c>
      <c r="E160" s="11">
        <f>D160/C160</f>
        <v>0</v>
      </c>
      <c r="F160" s="7"/>
      <c r="G160" s="7"/>
      <c r="H160" s="7"/>
    </row>
    <row r="161" spans="1:8" ht="15">
      <c r="A161" s="7"/>
      <c r="B161" s="19" t="s">
        <v>16</v>
      </c>
      <c r="C161" s="2">
        <v>3.4</v>
      </c>
      <c r="D161" s="2">
        <v>0</v>
      </c>
      <c r="E161" s="11">
        <f aca="true" t="shared" si="11" ref="E161:E171">D161/C161</f>
        <v>0</v>
      </c>
      <c r="F161" s="7"/>
      <c r="G161" s="7"/>
      <c r="H161" s="7"/>
    </row>
    <row r="162" spans="1:8" ht="15">
      <c r="A162" s="7"/>
      <c r="B162" s="19" t="s">
        <v>49</v>
      </c>
      <c r="C162" s="2">
        <v>0.2</v>
      </c>
      <c r="D162" s="2">
        <v>0</v>
      </c>
      <c r="E162" s="11">
        <f t="shared" si="11"/>
        <v>0</v>
      </c>
      <c r="F162" s="16"/>
      <c r="G162" s="20"/>
      <c r="H162" s="7"/>
    </row>
    <row r="163" spans="1:8" ht="15">
      <c r="A163" s="7"/>
      <c r="B163" s="19" t="s">
        <v>41</v>
      </c>
      <c r="C163" s="2">
        <v>0.2</v>
      </c>
      <c r="D163" s="2">
        <v>0</v>
      </c>
      <c r="E163" s="11">
        <f t="shared" si="11"/>
        <v>0</v>
      </c>
      <c r="F163" s="16"/>
      <c r="G163" s="20"/>
      <c r="H163" s="7"/>
    </row>
    <row r="164" spans="1:8" ht="24.75">
      <c r="A164" s="7"/>
      <c r="B164" s="13" t="s">
        <v>20</v>
      </c>
      <c r="C164" s="15">
        <v>6.8</v>
      </c>
      <c r="D164" s="2">
        <v>0</v>
      </c>
      <c r="E164" s="11">
        <f t="shared" si="11"/>
        <v>0</v>
      </c>
      <c r="F164" s="16"/>
      <c r="G164" s="20"/>
      <c r="H164" s="7"/>
    </row>
    <row r="165" spans="1:8" ht="15">
      <c r="A165" s="7"/>
      <c r="B165" s="13" t="s">
        <v>36</v>
      </c>
      <c r="C165" s="15">
        <v>0.9</v>
      </c>
      <c r="D165" s="2">
        <v>0</v>
      </c>
      <c r="E165" s="11">
        <f t="shared" si="11"/>
        <v>0</v>
      </c>
      <c r="F165" s="7"/>
      <c r="G165" s="7"/>
      <c r="H165" s="7"/>
    </row>
    <row r="166" spans="1:8" ht="15">
      <c r="A166" s="7"/>
      <c r="B166" s="13" t="s">
        <v>126</v>
      </c>
      <c r="C166" s="15">
        <v>2.9</v>
      </c>
      <c r="D166" s="2">
        <v>0</v>
      </c>
      <c r="E166" s="11">
        <f t="shared" si="11"/>
        <v>0</v>
      </c>
      <c r="F166" s="14"/>
      <c r="G166" s="7"/>
      <c r="H166" s="7"/>
    </row>
    <row r="167" spans="1:8" ht="15">
      <c r="A167" s="7"/>
      <c r="B167" s="13" t="s">
        <v>35</v>
      </c>
      <c r="C167" s="15">
        <v>1</v>
      </c>
      <c r="D167" s="2">
        <v>0</v>
      </c>
      <c r="E167" s="11">
        <f t="shared" si="11"/>
        <v>0</v>
      </c>
      <c r="F167" s="14"/>
      <c r="G167" s="7"/>
      <c r="H167" s="7"/>
    </row>
    <row r="168" spans="1:8" ht="15">
      <c r="A168" s="7"/>
      <c r="B168" s="13" t="s">
        <v>38</v>
      </c>
      <c r="C168" s="15">
        <v>3.9</v>
      </c>
      <c r="D168" s="2">
        <v>0</v>
      </c>
      <c r="E168" s="11">
        <f t="shared" si="11"/>
        <v>0</v>
      </c>
      <c r="F168" s="14"/>
      <c r="G168" s="7"/>
      <c r="H168" s="7"/>
    </row>
    <row r="169" spans="1:8" ht="15">
      <c r="A169" s="7"/>
      <c r="B169" s="59" t="s">
        <v>17</v>
      </c>
      <c r="C169" s="15">
        <v>0.9</v>
      </c>
      <c r="D169" s="2">
        <v>0</v>
      </c>
      <c r="E169" s="11">
        <f t="shared" si="11"/>
        <v>0</v>
      </c>
      <c r="F169" s="21"/>
      <c r="G169" s="14"/>
      <c r="H169" s="7"/>
    </row>
    <row r="170" spans="1:8" ht="15">
      <c r="A170" s="7"/>
      <c r="B170" s="59" t="s">
        <v>40</v>
      </c>
      <c r="C170" s="15">
        <v>0.55</v>
      </c>
      <c r="D170" s="2">
        <v>0</v>
      </c>
      <c r="E170" s="11">
        <f t="shared" si="11"/>
        <v>0</v>
      </c>
      <c r="F170" s="7"/>
      <c r="G170" s="7"/>
      <c r="H170" s="7"/>
    </row>
    <row r="171" spans="1:8" ht="24">
      <c r="A171" s="7"/>
      <c r="B171" s="59" t="s">
        <v>39</v>
      </c>
      <c r="C171" s="15">
        <v>0.4</v>
      </c>
      <c r="D171" s="2">
        <v>0</v>
      </c>
      <c r="E171" s="11">
        <f t="shared" si="11"/>
        <v>0</v>
      </c>
      <c r="F171" s="7"/>
      <c r="G171" s="7"/>
      <c r="H171" s="7"/>
    </row>
    <row r="172" spans="1:8" ht="15">
      <c r="A172" s="7"/>
      <c r="B172" s="39" t="s">
        <v>58</v>
      </c>
      <c r="C172" s="38">
        <f>SUM(C159:C171)</f>
        <v>29.04999999999999</v>
      </c>
      <c r="D172" s="38">
        <f>SUM(D159:D171)</f>
        <v>0</v>
      </c>
      <c r="E172" s="36">
        <f>D172/C172</f>
        <v>0</v>
      </c>
      <c r="F172" s="7"/>
      <c r="G172" s="7"/>
      <c r="H172" s="7"/>
    </row>
    <row r="173" spans="1:8" ht="15">
      <c r="A173" s="7"/>
      <c r="B173" s="126" t="s">
        <v>127</v>
      </c>
      <c r="C173" s="126"/>
      <c r="D173" s="126"/>
      <c r="E173" s="126"/>
      <c r="F173" s="7"/>
      <c r="G173" s="7"/>
      <c r="H173" s="7"/>
    </row>
    <row r="174" spans="1:8" ht="15">
      <c r="A174" s="7"/>
      <c r="B174" s="59" t="s">
        <v>65</v>
      </c>
      <c r="C174" s="2">
        <v>3</v>
      </c>
      <c r="D174" s="2">
        <v>0</v>
      </c>
      <c r="E174" s="11">
        <f aca="true" t="shared" si="12" ref="E174:E183">D174/C174</f>
        <v>0</v>
      </c>
      <c r="F174" s="7"/>
      <c r="G174" s="7"/>
      <c r="H174" s="7"/>
    </row>
    <row r="175" spans="1:8" ht="15">
      <c r="A175" s="7"/>
      <c r="B175" s="59" t="s">
        <v>19</v>
      </c>
      <c r="C175" s="2">
        <v>1.8</v>
      </c>
      <c r="D175" s="2">
        <v>0</v>
      </c>
      <c r="E175" s="11">
        <f t="shared" si="12"/>
        <v>0</v>
      </c>
      <c r="F175" s="7"/>
      <c r="G175" s="7"/>
      <c r="H175" s="7"/>
    </row>
    <row r="176" spans="1:8" ht="15">
      <c r="A176" s="7"/>
      <c r="B176" s="59" t="s">
        <v>22</v>
      </c>
      <c r="C176" s="2">
        <v>1.7</v>
      </c>
      <c r="D176" s="2">
        <v>0</v>
      </c>
      <c r="E176" s="11">
        <f t="shared" si="12"/>
        <v>0</v>
      </c>
      <c r="F176" s="7"/>
      <c r="G176" s="7"/>
      <c r="H176" s="7"/>
    </row>
    <row r="177" spans="1:8" ht="15">
      <c r="A177" s="7"/>
      <c r="B177" s="59" t="s">
        <v>16</v>
      </c>
      <c r="C177" s="2">
        <v>1.2</v>
      </c>
      <c r="D177" s="2">
        <v>0</v>
      </c>
      <c r="E177" s="11">
        <f t="shared" si="12"/>
        <v>0</v>
      </c>
      <c r="F177" s="7"/>
      <c r="G177" s="7"/>
      <c r="H177" s="7"/>
    </row>
    <row r="178" spans="1:8" ht="24">
      <c r="A178" s="7"/>
      <c r="B178" s="59" t="s">
        <v>20</v>
      </c>
      <c r="C178" s="2">
        <v>0.9</v>
      </c>
      <c r="D178" s="2">
        <v>0</v>
      </c>
      <c r="E178" s="11">
        <f t="shared" si="12"/>
        <v>0</v>
      </c>
      <c r="F178" s="16"/>
      <c r="G178" s="20"/>
      <c r="H178" s="7"/>
    </row>
    <row r="179" spans="1:8" ht="15">
      <c r="A179" s="7"/>
      <c r="B179" s="59" t="s">
        <v>36</v>
      </c>
      <c r="C179" s="2">
        <v>0.8</v>
      </c>
      <c r="D179" s="2">
        <v>0</v>
      </c>
      <c r="E179" s="11">
        <f t="shared" si="12"/>
        <v>0</v>
      </c>
      <c r="F179" s="7"/>
      <c r="G179" s="7"/>
      <c r="H179" s="7"/>
    </row>
    <row r="180" spans="1:8" ht="15">
      <c r="A180" s="7"/>
      <c r="B180" s="59" t="s">
        <v>35</v>
      </c>
      <c r="C180" s="2">
        <v>1.9</v>
      </c>
      <c r="D180" s="2">
        <v>0</v>
      </c>
      <c r="E180" s="11">
        <f t="shared" si="12"/>
        <v>0</v>
      </c>
      <c r="F180" s="7"/>
      <c r="G180" s="7"/>
      <c r="H180" s="7"/>
    </row>
    <row r="181" spans="1:8" ht="15">
      <c r="A181" s="7"/>
      <c r="B181" s="59" t="s">
        <v>38</v>
      </c>
      <c r="C181" s="2">
        <v>0.2</v>
      </c>
      <c r="D181" s="2">
        <v>0</v>
      </c>
      <c r="E181" s="11">
        <f t="shared" si="12"/>
        <v>0</v>
      </c>
      <c r="F181" s="18"/>
      <c r="G181" s="14"/>
      <c r="H181" s="7"/>
    </row>
    <row r="182" spans="1:8" ht="15">
      <c r="A182" s="7"/>
      <c r="B182" s="59" t="s">
        <v>17</v>
      </c>
      <c r="C182" s="2">
        <v>0.4</v>
      </c>
      <c r="D182" s="2">
        <v>0</v>
      </c>
      <c r="E182" s="11">
        <f t="shared" si="12"/>
        <v>0</v>
      </c>
      <c r="F182" s="7"/>
      <c r="G182" s="14"/>
      <c r="H182" s="7"/>
    </row>
    <row r="183" spans="1:8" ht="15" customHeight="1">
      <c r="A183" s="7"/>
      <c r="B183" s="59" t="s">
        <v>40</v>
      </c>
      <c r="C183" s="2">
        <v>0.75</v>
      </c>
      <c r="D183" s="2">
        <v>0</v>
      </c>
      <c r="E183" s="11">
        <f t="shared" si="12"/>
        <v>0</v>
      </c>
      <c r="F183" s="7"/>
      <c r="G183" s="14"/>
      <c r="H183" s="7"/>
    </row>
    <row r="184" spans="1:8" ht="15">
      <c r="A184" s="7"/>
      <c r="B184" s="39" t="s">
        <v>58</v>
      </c>
      <c r="C184" s="35">
        <f>SUM(C174:C183)</f>
        <v>12.65</v>
      </c>
      <c r="D184" s="35">
        <f>SUM(D174:D183)</f>
        <v>0</v>
      </c>
      <c r="E184" s="36">
        <f>D184/C184</f>
        <v>0</v>
      </c>
      <c r="F184" s="7"/>
      <c r="G184" s="14"/>
      <c r="H184" s="7"/>
    </row>
    <row r="185" spans="1:8" ht="15">
      <c r="A185" s="7"/>
      <c r="B185" s="126" t="s">
        <v>128</v>
      </c>
      <c r="C185" s="126"/>
      <c r="D185" s="126"/>
      <c r="E185" s="126"/>
      <c r="F185" s="7"/>
      <c r="G185" s="7"/>
      <c r="H185" s="7"/>
    </row>
    <row r="186" spans="1:8" ht="36">
      <c r="A186" s="7"/>
      <c r="B186" s="59" t="s">
        <v>129</v>
      </c>
      <c r="C186" s="2">
        <v>0.25</v>
      </c>
      <c r="D186" s="2">
        <v>0</v>
      </c>
      <c r="E186" s="11">
        <f>D186/C186</f>
        <v>0</v>
      </c>
      <c r="F186" s="7"/>
      <c r="G186" s="7"/>
      <c r="H186" s="7"/>
    </row>
    <row r="187" spans="1:8" ht="15">
      <c r="A187" s="7"/>
      <c r="B187" s="39" t="s">
        <v>58</v>
      </c>
      <c r="C187" s="38">
        <f>SUM(C186:C186)</f>
        <v>0.25</v>
      </c>
      <c r="D187" s="38">
        <f>SUM(D186:D186)</f>
        <v>0</v>
      </c>
      <c r="E187" s="36">
        <f>D187/C187</f>
        <v>0</v>
      </c>
      <c r="F187" s="7"/>
      <c r="G187" s="7"/>
      <c r="H187" s="7"/>
    </row>
    <row r="188" spans="1:8" ht="15">
      <c r="A188" s="7"/>
      <c r="B188" s="126" t="s">
        <v>145</v>
      </c>
      <c r="C188" s="126"/>
      <c r="D188" s="126"/>
      <c r="E188" s="126"/>
      <c r="F188" s="16"/>
      <c r="G188" s="7"/>
      <c r="H188" s="7"/>
    </row>
    <row r="189" spans="1:8" ht="15">
      <c r="A189" s="7"/>
      <c r="B189" s="59" t="s">
        <v>47</v>
      </c>
      <c r="C189" s="2">
        <v>5</v>
      </c>
      <c r="D189" s="2">
        <v>0</v>
      </c>
      <c r="E189" s="11">
        <f>D189/C189</f>
        <v>0</v>
      </c>
      <c r="F189" s="14"/>
      <c r="G189" s="7"/>
      <c r="H189" s="7"/>
    </row>
    <row r="190" spans="1:8" ht="15">
      <c r="A190" s="7"/>
      <c r="B190" s="59" t="s">
        <v>46</v>
      </c>
      <c r="C190" s="2">
        <v>1</v>
      </c>
      <c r="D190" s="2">
        <v>0</v>
      </c>
      <c r="E190" s="11">
        <f>D190/C190</f>
        <v>0</v>
      </c>
      <c r="F190" s="14"/>
      <c r="G190" s="16"/>
      <c r="H190" s="7"/>
    </row>
    <row r="191" spans="1:8" ht="15">
      <c r="A191" s="7"/>
      <c r="B191" s="39" t="s">
        <v>58</v>
      </c>
      <c r="C191" s="38">
        <f>SUM(C189:C190)</f>
        <v>6</v>
      </c>
      <c r="D191" s="38">
        <f>SUM(D189:D190)</f>
        <v>0</v>
      </c>
      <c r="E191" s="36">
        <f>D191/C191</f>
        <v>0</v>
      </c>
      <c r="F191" s="14"/>
      <c r="G191" s="7"/>
      <c r="H191" s="7"/>
    </row>
    <row r="192" spans="1:8" ht="36.75">
      <c r="A192" s="7"/>
      <c r="B192" s="44" t="s">
        <v>61</v>
      </c>
      <c r="C192" s="38">
        <f>C191+C187+C172+C157</f>
        <v>377.09999999999997</v>
      </c>
      <c r="D192" s="38">
        <f>D191+D187+D184+D172+D157</f>
        <v>0</v>
      </c>
      <c r="E192" s="36">
        <f>D192/C192</f>
        <v>0</v>
      </c>
      <c r="F192" s="14"/>
      <c r="G192" s="14"/>
      <c r="H192" s="7"/>
    </row>
    <row r="193" spans="1:8" ht="15" customHeight="1">
      <c r="A193" s="7"/>
      <c r="B193" s="127" t="s">
        <v>90</v>
      </c>
      <c r="C193" s="127"/>
      <c r="D193" s="127"/>
      <c r="E193" s="127"/>
      <c r="F193" s="14"/>
      <c r="G193" s="7"/>
      <c r="H193" s="7"/>
    </row>
    <row r="194" spans="1:8" ht="15">
      <c r="A194" s="7"/>
      <c r="B194" s="22" t="s">
        <v>50</v>
      </c>
      <c r="C194" s="1">
        <v>1.7</v>
      </c>
      <c r="D194" s="1">
        <v>0</v>
      </c>
      <c r="E194" s="23">
        <f aca="true" t="shared" si="13" ref="E194:E200">D194/C194</f>
        <v>0</v>
      </c>
      <c r="F194" s="14"/>
      <c r="G194" s="7"/>
      <c r="H194" s="7"/>
    </row>
    <row r="195" spans="1:8" ht="15">
      <c r="A195" s="7"/>
      <c r="B195" s="22" t="s">
        <v>51</v>
      </c>
      <c r="C195" s="1">
        <v>686.6</v>
      </c>
      <c r="D195" s="1">
        <v>0</v>
      </c>
      <c r="E195" s="23">
        <f t="shared" si="13"/>
        <v>0</v>
      </c>
      <c r="F195" s="14"/>
      <c r="G195" s="7"/>
      <c r="H195" s="7"/>
    </row>
    <row r="196" spans="1:8" ht="24">
      <c r="A196" s="7"/>
      <c r="B196" s="22" t="s">
        <v>52</v>
      </c>
      <c r="C196" s="1">
        <v>1081</v>
      </c>
      <c r="D196" s="1">
        <v>0</v>
      </c>
      <c r="E196" s="11">
        <f t="shared" si="13"/>
        <v>0</v>
      </c>
      <c r="F196" s="14"/>
      <c r="G196" s="7"/>
      <c r="H196" s="7"/>
    </row>
    <row r="197" spans="1:8" ht="15">
      <c r="A197" s="7"/>
      <c r="B197" s="22" t="s">
        <v>19</v>
      </c>
      <c r="C197" s="1">
        <v>20.2</v>
      </c>
      <c r="D197" s="1">
        <v>0.07</v>
      </c>
      <c r="E197" s="23">
        <f t="shared" si="13"/>
        <v>0.003465346534653466</v>
      </c>
      <c r="F197" s="14"/>
      <c r="G197" s="7"/>
      <c r="H197" s="7"/>
    </row>
    <row r="198" spans="1:8" ht="15">
      <c r="A198" s="7"/>
      <c r="B198" s="24" t="s">
        <v>22</v>
      </c>
      <c r="C198" s="25">
        <v>41.8</v>
      </c>
      <c r="D198" s="1">
        <v>0</v>
      </c>
      <c r="E198" s="23">
        <f t="shared" si="13"/>
        <v>0</v>
      </c>
      <c r="F198" s="14"/>
      <c r="G198" s="7"/>
      <c r="H198" s="7"/>
    </row>
    <row r="199" spans="1:8" ht="15">
      <c r="A199" s="7"/>
      <c r="B199" s="24" t="s">
        <v>37</v>
      </c>
      <c r="C199" s="25">
        <v>41.8</v>
      </c>
      <c r="D199" s="1">
        <v>0.225</v>
      </c>
      <c r="E199" s="23">
        <f t="shared" si="13"/>
        <v>0.005382775119617225</v>
      </c>
      <c r="F199" s="14"/>
      <c r="G199" s="7"/>
      <c r="H199" s="7"/>
    </row>
    <row r="200" spans="1:8" ht="15">
      <c r="A200" s="7"/>
      <c r="B200" s="24" t="s">
        <v>36</v>
      </c>
      <c r="C200" s="25">
        <v>91.1</v>
      </c>
      <c r="D200" s="1">
        <v>0.8</v>
      </c>
      <c r="E200" s="23">
        <f t="shared" si="13"/>
        <v>0.008781558726673985</v>
      </c>
      <c r="F200" s="14"/>
      <c r="G200" s="7"/>
      <c r="H200" s="7"/>
    </row>
    <row r="201" spans="1:8" ht="15">
      <c r="A201" s="7"/>
      <c r="B201" s="24" t="s">
        <v>20</v>
      </c>
      <c r="C201" s="25">
        <v>115.9</v>
      </c>
      <c r="D201" s="1">
        <v>0.06</v>
      </c>
      <c r="E201" s="23">
        <f>D201/C201</f>
        <v>0.0005176876617773942</v>
      </c>
      <c r="F201" s="14"/>
      <c r="G201" s="16"/>
      <c r="H201" s="7"/>
    </row>
    <row r="202" spans="1:8" ht="15">
      <c r="A202" s="7"/>
      <c r="B202" s="24" t="s">
        <v>130</v>
      </c>
      <c r="C202" s="25">
        <v>69.4</v>
      </c>
      <c r="D202" s="1">
        <v>0</v>
      </c>
      <c r="E202" s="23">
        <f>D202/C202</f>
        <v>0</v>
      </c>
      <c r="F202" s="14"/>
      <c r="G202" s="7"/>
      <c r="H202" s="7"/>
    </row>
    <row r="203" spans="1:8" ht="15">
      <c r="A203" s="7"/>
      <c r="B203" s="45" t="s">
        <v>58</v>
      </c>
      <c r="C203" s="46">
        <f>SUM(C194:C202)</f>
        <v>2149.5</v>
      </c>
      <c r="D203" s="46">
        <f>SUM(D194:D202)</f>
        <v>1.1550000000000002</v>
      </c>
      <c r="E203" s="47">
        <f>D203/C203</f>
        <v>0.0005373342637822751</v>
      </c>
      <c r="F203" s="14"/>
      <c r="G203" s="7"/>
      <c r="H203" s="7"/>
    </row>
    <row r="204" spans="1:8" ht="15">
      <c r="A204" s="7"/>
      <c r="B204" s="124" t="s">
        <v>91</v>
      </c>
      <c r="C204" s="124"/>
      <c r="D204" s="124"/>
      <c r="E204" s="124"/>
      <c r="F204" s="14"/>
      <c r="G204" s="7"/>
      <c r="H204" s="7"/>
    </row>
    <row r="205" spans="1:8" ht="15">
      <c r="A205" s="7"/>
      <c r="B205" s="26" t="s">
        <v>51</v>
      </c>
      <c r="C205" s="2">
        <v>6.8</v>
      </c>
      <c r="D205" s="2">
        <v>0</v>
      </c>
      <c r="E205" s="11">
        <f>D205/C205</f>
        <v>0</v>
      </c>
      <c r="F205" s="14"/>
      <c r="G205" s="7"/>
      <c r="H205" s="7"/>
    </row>
    <row r="206" spans="1:8" ht="24">
      <c r="A206" s="7"/>
      <c r="B206" s="22" t="s">
        <v>52</v>
      </c>
      <c r="C206" s="2">
        <v>3.8</v>
      </c>
      <c r="D206" s="2">
        <v>0</v>
      </c>
      <c r="E206" s="11">
        <f aca="true" t="shared" si="14" ref="E206:E212">D206/C206</f>
        <v>0</v>
      </c>
      <c r="F206" s="14"/>
      <c r="G206" s="7"/>
      <c r="H206" s="7"/>
    </row>
    <row r="207" spans="1:8" ht="15">
      <c r="A207" s="7"/>
      <c r="B207" s="26" t="s">
        <v>19</v>
      </c>
      <c r="C207" s="2">
        <v>1.8</v>
      </c>
      <c r="D207" s="2">
        <v>0.156</v>
      </c>
      <c r="E207" s="11">
        <f>D207/C207</f>
        <v>0.08666666666666667</v>
      </c>
      <c r="F207" s="14"/>
      <c r="G207" s="7"/>
      <c r="H207" s="7"/>
    </row>
    <row r="208" spans="1:8" ht="15">
      <c r="A208" s="7"/>
      <c r="B208" s="26" t="s">
        <v>22</v>
      </c>
      <c r="C208" s="2">
        <v>8.7</v>
      </c>
      <c r="D208" s="2">
        <v>0</v>
      </c>
      <c r="E208" s="11">
        <f>D208/C208</f>
        <v>0</v>
      </c>
      <c r="F208" s="14"/>
      <c r="G208" s="7"/>
      <c r="H208" s="7"/>
    </row>
    <row r="209" spans="1:8" ht="15">
      <c r="A209" s="7"/>
      <c r="B209" s="26" t="s">
        <v>37</v>
      </c>
      <c r="C209" s="2">
        <v>8.6</v>
      </c>
      <c r="D209" s="2">
        <v>0.14</v>
      </c>
      <c r="E209" s="11">
        <f t="shared" si="14"/>
        <v>0.016279069767441864</v>
      </c>
      <c r="F209" s="14"/>
      <c r="G209" s="7"/>
      <c r="H209" s="7"/>
    </row>
    <row r="210" spans="1:8" ht="15">
      <c r="A210" s="7"/>
      <c r="B210" s="26" t="s">
        <v>36</v>
      </c>
      <c r="C210" s="2">
        <v>3.4</v>
      </c>
      <c r="D210" s="2">
        <v>0.044</v>
      </c>
      <c r="E210" s="11">
        <f t="shared" si="14"/>
        <v>0.012941176470588235</v>
      </c>
      <c r="F210" s="14"/>
      <c r="G210" s="16"/>
      <c r="H210" s="7"/>
    </row>
    <row r="211" spans="1:8" ht="15">
      <c r="A211" s="7"/>
      <c r="B211" s="26" t="s">
        <v>20</v>
      </c>
      <c r="C211" s="2">
        <v>18.8</v>
      </c>
      <c r="D211" s="2">
        <v>0.02</v>
      </c>
      <c r="E211" s="11">
        <f t="shared" si="14"/>
        <v>0.0010638297872340426</v>
      </c>
      <c r="F211" s="14"/>
      <c r="G211" s="16"/>
      <c r="H211" s="7"/>
    </row>
    <row r="212" spans="1:8" ht="15">
      <c r="A212" s="7"/>
      <c r="B212" s="26" t="s">
        <v>130</v>
      </c>
      <c r="C212" s="2">
        <v>4.8</v>
      </c>
      <c r="D212" s="2">
        <v>0</v>
      </c>
      <c r="E212" s="11">
        <f t="shared" si="14"/>
        <v>0</v>
      </c>
      <c r="F212" s="14"/>
      <c r="G212" s="7"/>
      <c r="H212" s="7"/>
    </row>
    <row r="213" spans="1:8" ht="15">
      <c r="A213" s="7"/>
      <c r="B213" s="45" t="s">
        <v>58</v>
      </c>
      <c r="C213" s="35">
        <f>SUM(C205:C212)</f>
        <v>56.7</v>
      </c>
      <c r="D213" s="35">
        <f>SUM(D205:D212)</f>
        <v>0.36000000000000004</v>
      </c>
      <c r="E213" s="36">
        <f>D213/C213</f>
        <v>0.006349206349206349</v>
      </c>
      <c r="F213" s="14"/>
      <c r="G213" s="7"/>
      <c r="H213" s="7"/>
    </row>
    <row r="214" spans="1:8" ht="15">
      <c r="A214" s="7"/>
      <c r="B214" s="124" t="s">
        <v>92</v>
      </c>
      <c r="C214" s="124"/>
      <c r="D214" s="124"/>
      <c r="E214" s="124"/>
      <c r="F214" s="14"/>
      <c r="G214" s="7"/>
      <c r="H214" s="7"/>
    </row>
    <row r="215" spans="1:8" ht="15">
      <c r="A215" s="7"/>
      <c r="B215" s="27" t="s">
        <v>35</v>
      </c>
      <c r="C215" s="2">
        <v>0.2</v>
      </c>
      <c r="D215" s="2">
        <v>0</v>
      </c>
      <c r="E215" s="11">
        <f>D215/C215</f>
        <v>0</v>
      </c>
      <c r="F215" s="14"/>
      <c r="G215" s="7"/>
      <c r="H215" s="7"/>
    </row>
    <row r="216" spans="1:8" ht="15">
      <c r="A216" s="7"/>
      <c r="B216" s="27" t="s">
        <v>51</v>
      </c>
      <c r="C216" s="2">
        <v>90</v>
      </c>
      <c r="D216" s="2">
        <v>0</v>
      </c>
      <c r="E216" s="11">
        <f aca="true" t="shared" si="15" ref="E216:E234">D216/C216</f>
        <v>0</v>
      </c>
      <c r="F216" s="14"/>
      <c r="G216" s="7"/>
      <c r="H216" s="7"/>
    </row>
    <row r="217" spans="1:8" ht="24">
      <c r="A217" s="7"/>
      <c r="B217" s="22" t="s">
        <v>52</v>
      </c>
      <c r="C217" s="2">
        <v>43</v>
      </c>
      <c r="D217" s="2">
        <v>0</v>
      </c>
      <c r="E217" s="11">
        <f t="shared" si="15"/>
        <v>0</v>
      </c>
      <c r="F217" s="14"/>
      <c r="G217" s="7"/>
      <c r="H217" s="7"/>
    </row>
    <row r="218" spans="1:8" ht="15">
      <c r="A218" s="7"/>
      <c r="B218" s="27" t="s">
        <v>19</v>
      </c>
      <c r="C218" s="2">
        <v>21.7</v>
      </c>
      <c r="D218" s="2">
        <v>0.302</v>
      </c>
      <c r="E218" s="11">
        <f t="shared" si="15"/>
        <v>0.01391705069124424</v>
      </c>
      <c r="F218" s="14"/>
      <c r="G218" s="7"/>
      <c r="H218" s="7"/>
    </row>
    <row r="219" spans="1:8" ht="15">
      <c r="A219" s="7"/>
      <c r="B219" s="27" t="s">
        <v>22</v>
      </c>
      <c r="C219" s="2">
        <v>25.5</v>
      </c>
      <c r="D219" s="2">
        <v>0</v>
      </c>
      <c r="E219" s="11">
        <f t="shared" si="15"/>
        <v>0</v>
      </c>
      <c r="F219" s="14"/>
      <c r="G219" s="7"/>
      <c r="H219" s="7"/>
    </row>
    <row r="220" spans="1:8" ht="15">
      <c r="A220" s="7"/>
      <c r="B220" s="27" t="s">
        <v>37</v>
      </c>
      <c r="C220" s="2">
        <v>14.7</v>
      </c>
      <c r="D220" s="2">
        <v>0.238</v>
      </c>
      <c r="E220" s="11">
        <f t="shared" si="15"/>
        <v>0.01619047619047619</v>
      </c>
      <c r="F220" s="14"/>
      <c r="G220" s="7"/>
      <c r="H220" s="7"/>
    </row>
    <row r="221" spans="1:8" ht="15">
      <c r="A221" s="7"/>
      <c r="B221" s="27" t="s">
        <v>36</v>
      </c>
      <c r="C221" s="2">
        <v>8.5</v>
      </c>
      <c r="D221" s="2">
        <v>0.15</v>
      </c>
      <c r="E221" s="11">
        <f t="shared" si="15"/>
        <v>0.01764705882352941</v>
      </c>
      <c r="F221" s="14"/>
      <c r="G221" s="16"/>
      <c r="H221" s="7"/>
    </row>
    <row r="222" spans="1:8" ht="15">
      <c r="A222" s="7"/>
      <c r="B222" s="27" t="s">
        <v>20</v>
      </c>
      <c r="C222" s="2">
        <v>54.5</v>
      </c>
      <c r="D222" s="2">
        <v>0.043</v>
      </c>
      <c r="E222" s="11">
        <f t="shared" si="15"/>
        <v>0.0007889908256880733</v>
      </c>
      <c r="F222" s="14"/>
      <c r="G222" s="16"/>
      <c r="H222" s="7"/>
    </row>
    <row r="223" spans="1:8" ht="15">
      <c r="A223" s="7"/>
      <c r="B223" s="27" t="s">
        <v>130</v>
      </c>
      <c r="C223" s="2">
        <v>0.7</v>
      </c>
      <c r="D223" s="2">
        <v>0.004</v>
      </c>
      <c r="E223" s="11">
        <f t="shared" si="15"/>
        <v>0.005714285714285715</v>
      </c>
      <c r="F223" s="14"/>
      <c r="G223" s="7"/>
      <c r="H223" s="7"/>
    </row>
    <row r="224" spans="1:8" ht="15">
      <c r="A224" s="7"/>
      <c r="B224" s="45" t="s">
        <v>58</v>
      </c>
      <c r="C224" s="35">
        <f>SUM(C215:C223)</f>
        <v>258.79999999999995</v>
      </c>
      <c r="D224" s="35">
        <f>SUM(D215:D223)</f>
        <v>0.7370000000000001</v>
      </c>
      <c r="E224" s="36">
        <f>D224/C224</f>
        <v>0.002847758887171562</v>
      </c>
      <c r="F224" s="14"/>
      <c r="G224" s="7"/>
      <c r="H224" s="7"/>
    </row>
    <row r="225" spans="1:8" ht="15">
      <c r="A225" s="7"/>
      <c r="B225" s="121" t="s">
        <v>93</v>
      </c>
      <c r="C225" s="122"/>
      <c r="D225" s="122"/>
      <c r="E225" s="123"/>
      <c r="F225" s="14"/>
      <c r="G225" s="7"/>
      <c r="H225" s="7"/>
    </row>
    <row r="226" spans="1:8" ht="15">
      <c r="A226" s="7"/>
      <c r="B226" s="27" t="s">
        <v>51</v>
      </c>
      <c r="C226" s="2">
        <v>10</v>
      </c>
      <c r="D226" s="2">
        <v>0</v>
      </c>
      <c r="E226" s="11">
        <f t="shared" si="15"/>
        <v>0</v>
      </c>
      <c r="F226" s="14"/>
      <c r="G226" s="7"/>
      <c r="H226" s="7"/>
    </row>
    <row r="227" spans="1:8" ht="24">
      <c r="A227" s="7"/>
      <c r="B227" s="22" t="s">
        <v>52</v>
      </c>
      <c r="C227" s="2">
        <v>6</v>
      </c>
      <c r="D227" s="2">
        <v>0</v>
      </c>
      <c r="E227" s="11">
        <f t="shared" si="15"/>
        <v>0</v>
      </c>
      <c r="F227" s="14"/>
      <c r="G227" s="7"/>
      <c r="H227" s="7"/>
    </row>
    <row r="228" spans="1:8" ht="15">
      <c r="A228" s="7"/>
      <c r="B228" s="27" t="s">
        <v>19</v>
      </c>
      <c r="C228" s="2">
        <v>24</v>
      </c>
      <c r="D228" s="2">
        <v>0.41</v>
      </c>
      <c r="E228" s="11">
        <f t="shared" si="15"/>
        <v>0.017083333333333332</v>
      </c>
      <c r="F228" s="14"/>
      <c r="G228" s="7"/>
      <c r="H228" s="7"/>
    </row>
    <row r="229" spans="1:8" ht="15">
      <c r="A229" s="7"/>
      <c r="B229" s="27" t="s">
        <v>22</v>
      </c>
      <c r="C229" s="2">
        <v>29.1</v>
      </c>
      <c r="D229" s="2">
        <v>0</v>
      </c>
      <c r="E229" s="11">
        <f t="shared" si="15"/>
        <v>0</v>
      </c>
      <c r="F229" s="14"/>
      <c r="G229" s="7"/>
      <c r="H229" s="7"/>
    </row>
    <row r="230" spans="1:8" ht="15">
      <c r="A230" s="7"/>
      <c r="B230" s="27" t="s">
        <v>37</v>
      </c>
      <c r="C230" s="2">
        <v>31.6</v>
      </c>
      <c r="D230" s="2">
        <v>1.0630000000000002</v>
      </c>
      <c r="E230" s="11">
        <f t="shared" si="15"/>
        <v>0.03363924050632912</v>
      </c>
      <c r="F230" s="14"/>
      <c r="G230" s="7"/>
      <c r="H230" s="7"/>
    </row>
    <row r="231" spans="1:8" ht="15">
      <c r="A231" s="7"/>
      <c r="B231" s="27" t="s">
        <v>48</v>
      </c>
      <c r="C231" s="2">
        <v>43.8</v>
      </c>
      <c r="D231" s="2">
        <v>1.6260000000000001</v>
      </c>
      <c r="E231" s="11">
        <f t="shared" si="15"/>
        <v>0.03712328767123288</v>
      </c>
      <c r="F231" s="14"/>
      <c r="G231" s="7"/>
      <c r="H231" s="7"/>
    </row>
    <row r="232" spans="1:8" ht="15">
      <c r="A232" s="7"/>
      <c r="B232" s="27" t="s">
        <v>36</v>
      </c>
      <c r="C232" s="2">
        <v>14.4</v>
      </c>
      <c r="D232" s="2">
        <v>0.217</v>
      </c>
      <c r="E232" s="11">
        <f t="shared" si="15"/>
        <v>0.015069444444444444</v>
      </c>
      <c r="F232" s="14"/>
      <c r="G232" s="7"/>
      <c r="H232" s="7"/>
    </row>
    <row r="233" spans="1:8" ht="15">
      <c r="A233" s="7"/>
      <c r="B233" s="27" t="s">
        <v>20</v>
      </c>
      <c r="C233" s="2">
        <v>34</v>
      </c>
      <c r="D233" s="2">
        <v>0.506</v>
      </c>
      <c r="E233" s="11">
        <f t="shared" si="15"/>
        <v>0.014882352941176472</v>
      </c>
      <c r="F233" s="14"/>
      <c r="G233" s="7"/>
      <c r="H233" s="7"/>
    </row>
    <row r="234" spans="1:8" ht="15">
      <c r="A234" s="7"/>
      <c r="B234" s="27" t="s">
        <v>131</v>
      </c>
      <c r="C234" s="2">
        <v>29.7</v>
      </c>
      <c r="D234" s="2">
        <v>0</v>
      </c>
      <c r="E234" s="11">
        <f t="shared" si="15"/>
        <v>0</v>
      </c>
      <c r="F234" s="14"/>
      <c r="G234" s="7"/>
      <c r="H234" s="7"/>
    </row>
    <row r="235" spans="1:8" ht="15">
      <c r="A235" s="7"/>
      <c r="B235" s="45" t="s">
        <v>58</v>
      </c>
      <c r="C235" s="35">
        <f>SUM(C226:C234)</f>
        <v>222.6</v>
      </c>
      <c r="D235" s="35">
        <f>SUM(D226:D234)</f>
        <v>3.822</v>
      </c>
      <c r="E235" s="36">
        <f>D235/C235</f>
        <v>0.017169811320754718</v>
      </c>
      <c r="F235" s="14"/>
      <c r="G235" s="7"/>
      <c r="H235" s="7"/>
    </row>
    <row r="236" spans="1:8" ht="15">
      <c r="A236" s="7"/>
      <c r="B236" s="121" t="s">
        <v>94</v>
      </c>
      <c r="C236" s="122"/>
      <c r="D236" s="122"/>
      <c r="E236" s="123"/>
      <c r="F236" s="14"/>
      <c r="G236" s="7"/>
      <c r="H236" s="7"/>
    </row>
    <row r="237" spans="1:8" ht="15">
      <c r="A237" s="7"/>
      <c r="B237" s="27" t="s">
        <v>50</v>
      </c>
      <c r="C237" s="2">
        <v>3.6</v>
      </c>
      <c r="D237" s="2">
        <v>0</v>
      </c>
      <c r="E237" s="11">
        <f>D237/C237</f>
        <v>0</v>
      </c>
      <c r="F237" s="14"/>
      <c r="G237" s="7"/>
      <c r="H237" s="7"/>
    </row>
    <row r="238" spans="1:8" ht="36.75">
      <c r="A238" s="7"/>
      <c r="B238" s="28" t="s">
        <v>53</v>
      </c>
      <c r="C238" s="2">
        <v>1.5</v>
      </c>
      <c r="D238" s="2">
        <v>0</v>
      </c>
      <c r="E238" s="11">
        <f aca="true" t="shared" si="16" ref="E238:E247">D238/C238</f>
        <v>0</v>
      </c>
      <c r="F238" s="14"/>
      <c r="G238" s="7"/>
      <c r="H238" s="7"/>
    </row>
    <row r="239" spans="1:8" ht="15">
      <c r="A239" s="7"/>
      <c r="B239" s="27" t="s">
        <v>35</v>
      </c>
      <c r="C239" s="2">
        <v>1.15</v>
      </c>
      <c r="D239" s="2">
        <v>0</v>
      </c>
      <c r="E239" s="11">
        <f t="shared" si="16"/>
        <v>0</v>
      </c>
      <c r="F239" s="14"/>
      <c r="G239" s="7"/>
      <c r="H239" s="7"/>
    </row>
    <row r="240" spans="1:8" ht="15">
      <c r="A240" s="7"/>
      <c r="B240" s="27" t="s">
        <v>51</v>
      </c>
      <c r="C240" s="2">
        <v>11.2</v>
      </c>
      <c r="D240" s="2">
        <v>0</v>
      </c>
      <c r="E240" s="11">
        <f t="shared" si="16"/>
        <v>0</v>
      </c>
      <c r="F240" s="14"/>
      <c r="G240" s="7"/>
      <c r="H240" s="7"/>
    </row>
    <row r="241" spans="1:8" ht="24">
      <c r="A241" s="7"/>
      <c r="B241" s="22" t="s">
        <v>52</v>
      </c>
      <c r="C241" s="2">
        <v>9.3</v>
      </c>
      <c r="D241" s="2">
        <v>0</v>
      </c>
      <c r="E241" s="11">
        <f t="shared" si="16"/>
        <v>0</v>
      </c>
      <c r="F241" s="14"/>
      <c r="G241" s="7"/>
      <c r="H241" s="7"/>
    </row>
    <row r="242" spans="1:8" ht="15">
      <c r="A242" s="7"/>
      <c r="B242" s="27" t="s">
        <v>19</v>
      </c>
      <c r="C242" s="2">
        <v>14.3</v>
      </c>
      <c r="D242" s="2">
        <v>0</v>
      </c>
      <c r="E242" s="11">
        <f t="shared" si="16"/>
        <v>0</v>
      </c>
      <c r="F242" s="14"/>
      <c r="G242" s="7"/>
      <c r="H242" s="7"/>
    </row>
    <row r="243" spans="1:8" ht="15">
      <c r="A243" s="7"/>
      <c r="B243" s="27" t="s">
        <v>22</v>
      </c>
      <c r="C243" s="2">
        <v>5.3</v>
      </c>
      <c r="D243" s="2">
        <v>0</v>
      </c>
      <c r="E243" s="11">
        <f t="shared" si="16"/>
        <v>0</v>
      </c>
      <c r="F243" s="14"/>
      <c r="G243" s="7"/>
      <c r="H243" s="7"/>
    </row>
    <row r="244" spans="1:8" ht="15">
      <c r="A244" s="7"/>
      <c r="B244" s="27" t="s">
        <v>37</v>
      </c>
      <c r="C244" s="2">
        <v>0.9</v>
      </c>
      <c r="D244" s="2">
        <v>0</v>
      </c>
      <c r="E244" s="11">
        <f t="shared" si="16"/>
        <v>0</v>
      </c>
      <c r="F244" s="14"/>
      <c r="G244" s="7"/>
      <c r="H244" s="7"/>
    </row>
    <row r="245" spans="1:8" ht="15">
      <c r="A245" s="7"/>
      <c r="B245" s="27" t="s">
        <v>36</v>
      </c>
      <c r="C245" s="2">
        <v>10.7</v>
      </c>
      <c r="D245" s="2">
        <v>0</v>
      </c>
      <c r="E245" s="11">
        <f t="shared" si="16"/>
        <v>0</v>
      </c>
      <c r="F245" s="14"/>
      <c r="G245" s="7"/>
      <c r="H245" s="7"/>
    </row>
    <row r="246" spans="1:8" ht="15">
      <c r="A246" s="7"/>
      <c r="B246" s="27" t="s">
        <v>20</v>
      </c>
      <c r="C246" s="2">
        <v>15.3</v>
      </c>
      <c r="D246" s="2">
        <v>0</v>
      </c>
      <c r="E246" s="11">
        <f t="shared" si="16"/>
        <v>0</v>
      </c>
      <c r="F246" s="14"/>
      <c r="G246" s="7"/>
      <c r="H246" s="7"/>
    </row>
    <row r="247" spans="1:8" ht="15">
      <c r="A247" s="7"/>
      <c r="B247" s="27" t="s">
        <v>131</v>
      </c>
      <c r="C247" s="2">
        <v>1.42</v>
      </c>
      <c r="D247" s="2">
        <v>0</v>
      </c>
      <c r="E247" s="11">
        <f t="shared" si="16"/>
        <v>0</v>
      </c>
      <c r="F247" s="14"/>
      <c r="G247" s="7"/>
      <c r="H247" s="7"/>
    </row>
    <row r="248" spans="1:8" ht="15">
      <c r="A248" s="7"/>
      <c r="B248" s="45" t="s">
        <v>58</v>
      </c>
      <c r="C248" s="35">
        <f>SUM(C237:C247)</f>
        <v>74.66999999999999</v>
      </c>
      <c r="D248" s="35">
        <f>SUM(D237:D247)</f>
        <v>0</v>
      </c>
      <c r="E248" s="36">
        <f>D248/C248</f>
        <v>0</v>
      </c>
      <c r="F248" s="14"/>
      <c r="G248" s="7"/>
      <c r="H248" s="7"/>
    </row>
    <row r="249" spans="1:8" ht="15">
      <c r="A249" s="7"/>
      <c r="B249" s="121" t="s">
        <v>95</v>
      </c>
      <c r="C249" s="122"/>
      <c r="D249" s="122"/>
      <c r="E249" s="123"/>
      <c r="F249" s="14"/>
      <c r="G249" s="7"/>
      <c r="H249" s="7"/>
    </row>
    <row r="250" spans="1:8" ht="15">
      <c r="A250" s="7"/>
      <c r="B250" s="27" t="s">
        <v>51</v>
      </c>
      <c r="C250" s="2">
        <v>13.6</v>
      </c>
      <c r="D250" s="2">
        <v>0</v>
      </c>
      <c r="E250" s="11">
        <f>D250/C250</f>
        <v>0</v>
      </c>
      <c r="F250" s="14"/>
      <c r="G250" s="7"/>
      <c r="H250" s="7"/>
    </row>
    <row r="251" spans="1:8" ht="24">
      <c r="A251" s="7"/>
      <c r="B251" s="22" t="s">
        <v>52</v>
      </c>
      <c r="C251" s="2">
        <v>2.3</v>
      </c>
      <c r="D251" s="2">
        <v>0</v>
      </c>
      <c r="E251" s="11">
        <f aca="true" t="shared" si="17" ref="E251:E257">D251/C251</f>
        <v>0</v>
      </c>
      <c r="F251" s="14"/>
      <c r="G251" s="7"/>
      <c r="H251" s="7"/>
    </row>
    <row r="252" spans="1:8" ht="15">
      <c r="A252" s="7"/>
      <c r="B252" s="27" t="s">
        <v>19</v>
      </c>
      <c r="C252" s="2">
        <v>9.3</v>
      </c>
      <c r="D252" s="2">
        <v>0.307</v>
      </c>
      <c r="E252" s="11">
        <f t="shared" si="17"/>
        <v>0.03301075268817204</v>
      </c>
      <c r="F252" s="14"/>
      <c r="G252" s="7"/>
      <c r="H252" s="7"/>
    </row>
    <row r="253" spans="1:8" ht="15">
      <c r="A253" s="7"/>
      <c r="B253" s="27" t="s">
        <v>22</v>
      </c>
      <c r="C253" s="2">
        <v>12.1</v>
      </c>
      <c r="D253" s="2">
        <v>0</v>
      </c>
      <c r="E253" s="11">
        <f t="shared" si="17"/>
        <v>0</v>
      </c>
      <c r="F253" s="14"/>
      <c r="G253" s="7"/>
      <c r="H253" s="7"/>
    </row>
    <row r="254" spans="1:8" ht="15">
      <c r="A254" s="7"/>
      <c r="B254" s="27" t="s">
        <v>37</v>
      </c>
      <c r="C254" s="2">
        <v>34.3</v>
      </c>
      <c r="D254" s="2">
        <v>0.43</v>
      </c>
      <c r="E254" s="11">
        <f t="shared" si="17"/>
        <v>0.012536443148688048</v>
      </c>
      <c r="F254" s="14"/>
      <c r="G254" s="7"/>
      <c r="H254" s="7"/>
    </row>
    <row r="255" spans="1:8" ht="15">
      <c r="A255" s="7"/>
      <c r="B255" s="27" t="s">
        <v>36</v>
      </c>
      <c r="C255" s="2">
        <v>5.7</v>
      </c>
      <c r="D255" s="2">
        <v>0.153</v>
      </c>
      <c r="E255" s="11">
        <f t="shared" si="17"/>
        <v>0.026842105263157893</v>
      </c>
      <c r="F255" s="14"/>
      <c r="G255" s="7"/>
      <c r="H255" s="7"/>
    </row>
    <row r="256" spans="1:8" ht="15">
      <c r="A256" s="7"/>
      <c r="B256" s="27" t="s">
        <v>20</v>
      </c>
      <c r="C256" s="2">
        <v>19</v>
      </c>
      <c r="D256" s="2">
        <v>0</v>
      </c>
      <c r="E256" s="11">
        <f t="shared" si="17"/>
        <v>0</v>
      </c>
      <c r="F256" s="14"/>
      <c r="G256" s="7"/>
      <c r="H256" s="7"/>
    </row>
    <row r="257" spans="1:8" ht="15">
      <c r="A257" s="7"/>
      <c r="B257" s="27" t="s">
        <v>131</v>
      </c>
      <c r="C257" s="2">
        <v>1.2</v>
      </c>
      <c r="D257" s="2">
        <v>0.062</v>
      </c>
      <c r="E257" s="11">
        <f t="shared" si="17"/>
        <v>0.051666666666666666</v>
      </c>
      <c r="F257" s="14"/>
      <c r="G257" s="7"/>
      <c r="H257" s="7"/>
    </row>
    <row r="258" spans="1:8" ht="15">
      <c r="A258" s="7"/>
      <c r="B258" s="45" t="s">
        <v>58</v>
      </c>
      <c r="C258" s="35">
        <f>SUM(C250:C257)</f>
        <v>97.5</v>
      </c>
      <c r="D258" s="35">
        <f>SUM(D250:D257)</f>
        <v>0.952</v>
      </c>
      <c r="E258" s="36">
        <f>D258/C258</f>
        <v>0.009764102564102563</v>
      </c>
      <c r="F258" s="14"/>
      <c r="G258" s="7"/>
      <c r="H258" s="7"/>
    </row>
    <row r="259" spans="1:8" ht="15">
      <c r="A259" s="7"/>
      <c r="B259" s="121" t="s">
        <v>96</v>
      </c>
      <c r="C259" s="122"/>
      <c r="D259" s="122"/>
      <c r="E259" s="123"/>
      <c r="F259" s="14"/>
      <c r="G259" s="7"/>
      <c r="H259" s="7"/>
    </row>
    <row r="260" spans="1:8" ht="15">
      <c r="A260" s="7"/>
      <c r="B260" s="27" t="s">
        <v>51</v>
      </c>
      <c r="C260" s="2">
        <v>18.7</v>
      </c>
      <c r="D260" s="2">
        <v>0</v>
      </c>
      <c r="E260" s="11">
        <f aca="true" t="shared" si="18" ref="E260:E267">D260/C260</f>
        <v>0</v>
      </c>
      <c r="F260" s="14"/>
      <c r="G260" s="7"/>
      <c r="H260" s="7"/>
    </row>
    <row r="261" spans="1:8" ht="24">
      <c r="A261" s="7"/>
      <c r="B261" s="22" t="s">
        <v>52</v>
      </c>
      <c r="C261" s="2">
        <v>4.3</v>
      </c>
      <c r="D261" s="2">
        <v>0</v>
      </c>
      <c r="E261" s="11">
        <f t="shared" si="18"/>
        <v>0</v>
      </c>
      <c r="F261" s="14"/>
      <c r="G261" s="7"/>
      <c r="H261" s="7"/>
    </row>
    <row r="262" spans="1:8" ht="15">
      <c r="A262" s="7"/>
      <c r="B262" s="27" t="s">
        <v>19</v>
      </c>
      <c r="C262" s="2">
        <v>1.6</v>
      </c>
      <c r="D262" s="2">
        <v>0</v>
      </c>
      <c r="E262" s="11">
        <f t="shared" si="18"/>
        <v>0</v>
      </c>
      <c r="F262" s="14"/>
      <c r="G262" s="7"/>
      <c r="H262" s="7"/>
    </row>
    <row r="263" spans="1:8" ht="15">
      <c r="A263" s="7"/>
      <c r="B263" s="27" t="s">
        <v>22</v>
      </c>
      <c r="C263" s="2">
        <v>6.4</v>
      </c>
      <c r="D263" s="2">
        <v>0</v>
      </c>
      <c r="E263" s="11">
        <f t="shared" si="18"/>
        <v>0</v>
      </c>
      <c r="F263" s="14"/>
      <c r="G263" s="7"/>
      <c r="H263" s="7"/>
    </row>
    <row r="264" spans="1:8" ht="15">
      <c r="A264" s="7"/>
      <c r="B264" s="27" t="s">
        <v>37</v>
      </c>
      <c r="C264" s="2">
        <v>0.9</v>
      </c>
      <c r="D264" s="2">
        <v>0</v>
      </c>
      <c r="E264" s="11">
        <f t="shared" si="18"/>
        <v>0</v>
      </c>
      <c r="F264" s="14"/>
      <c r="G264" s="7"/>
      <c r="H264" s="7"/>
    </row>
    <row r="265" spans="1:8" ht="15">
      <c r="A265" s="7"/>
      <c r="B265" s="27" t="s">
        <v>36</v>
      </c>
      <c r="C265" s="2">
        <v>1.7</v>
      </c>
      <c r="D265" s="2">
        <v>0</v>
      </c>
      <c r="E265" s="11">
        <f t="shared" si="18"/>
        <v>0</v>
      </c>
      <c r="F265" s="14"/>
      <c r="G265" s="7"/>
      <c r="H265" s="7"/>
    </row>
    <row r="266" spans="1:8" ht="15">
      <c r="A266" s="7"/>
      <c r="B266" s="27" t="s">
        <v>20</v>
      </c>
      <c r="C266" s="2">
        <v>8.4</v>
      </c>
      <c r="D266" s="2">
        <v>0</v>
      </c>
      <c r="E266" s="11">
        <f t="shared" si="18"/>
        <v>0</v>
      </c>
      <c r="F266" s="14"/>
      <c r="G266" s="7"/>
      <c r="H266" s="7"/>
    </row>
    <row r="267" spans="1:8" ht="15">
      <c r="A267" s="7"/>
      <c r="B267" s="27" t="s">
        <v>131</v>
      </c>
      <c r="C267" s="2">
        <v>1.4</v>
      </c>
      <c r="D267" s="2">
        <v>0</v>
      </c>
      <c r="E267" s="11">
        <f t="shared" si="18"/>
        <v>0</v>
      </c>
      <c r="F267" s="14"/>
      <c r="G267" s="7"/>
      <c r="H267" s="7"/>
    </row>
    <row r="268" spans="1:8" ht="15">
      <c r="A268" s="7"/>
      <c r="B268" s="45" t="s">
        <v>58</v>
      </c>
      <c r="C268" s="35">
        <f>SUM(C260:C267)</f>
        <v>43.4</v>
      </c>
      <c r="D268" s="35">
        <f>SUM(D260:D267)</f>
        <v>0</v>
      </c>
      <c r="E268" s="36">
        <f>D268/C268</f>
        <v>0</v>
      </c>
      <c r="F268" s="14"/>
      <c r="G268" s="7"/>
      <c r="H268" s="7"/>
    </row>
    <row r="269" spans="1:8" ht="15">
      <c r="A269" s="7"/>
      <c r="B269" s="121" t="s">
        <v>97</v>
      </c>
      <c r="C269" s="122"/>
      <c r="D269" s="122"/>
      <c r="E269" s="123"/>
      <c r="F269" s="14"/>
      <c r="G269" s="7"/>
      <c r="H269" s="7"/>
    </row>
    <row r="270" spans="1:8" ht="15">
      <c r="A270" s="7"/>
      <c r="B270" s="27" t="s">
        <v>51</v>
      </c>
      <c r="C270" s="2">
        <v>12.3</v>
      </c>
      <c r="D270" s="2">
        <v>0</v>
      </c>
      <c r="E270" s="11">
        <f>D270/C270</f>
        <v>0</v>
      </c>
      <c r="F270" s="14"/>
      <c r="G270" s="7"/>
      <c r="H270" s="7"/>
    </row>
    <row r="271" spans="1:8" ht="24">
      <c r="A271" s="7"/>
      <c r="B271" s="22" t="s">
        <v>52</v>
      </c>
      <c r="C271" s="2">
        <v>4.5</v>
      </c>
      <c r="D271" s="2">
        <v>0</v>
      </c>
      <c r="E271" s="11">
        <f aca="true" t="shared" si="19" ref="E271:E276">D271/C271</f>
        <v>0</v>
      </c>
      <c r="F271" s="14"/>
      <c r="G271" s="7"/>
      <c r="H271" s="7"/>
    </row>
    <row r="272" spans="1:8" ht="15">
      <c r="A272" s="7"/>
      <c r="B272" s="27" t="s">
        <v>19</v>
      </c>
      <c r="C272" s="2">
        <v>5.8</v>
      </c>
      <c r="D272" s="2">
        <v>0</v>
      </c>
      <c r="E272" s="11">
        <f t="shared" si="19"/>
        <v>0</v>
      </c>
      <c r="F272" s="14"/>
      <c r="G272" s="7"/>
      <c r="H272" s="7"/>
    </row>
    <row r="273" spans="1:8" ht="15">
      <c r="A273" s="7"/>
      <c r="B273" s="27" t="s">
        <v>22</v>
      </c>
      <c r="C273" s="2">
        <v>14.3</v>
      </c>
      <c r="D273" s="2">
        <v>0</v>
      </c>
      <c r="E273" s="11">
        <f t="shared" si="19"/>
        <v>0</v>
      </c>
      <c r="F273" s="14"/>
      <c r="G273" s="7"/>
      <c r="H273" s="7"/>
    </row>
    <row r="274" spans="1:8" ht="15">
      <c r="A274" s="7"/>
      <c r="B274" s="27" t="s">
        <v>36</v>
      </c>
      <c r="C274" s="2">
        <v>1</v>
      </c>
      <c r="D274" s="2">
        <v>0</v>
      </c>
      <c r="E274" s="11">
        <f t="shared" si="19"/>
        <v>0</v>
      </c>
      <c r="F274" s="14"/>
      <c r="G274" s="18"/>
      <c r="H274" s="7"/>
    </row>
    <row r="275" spans="1:8" ht="15">
      <c r="A275" s="7"/>
      <c r="B275" s="27" t="s">
        <v>20</v>
      </c>
      <c r="C275" s="2">
        <v>10.3</v>
      </c>
      <c r="D275" s="2">
        <v>0</v>
      </c>
      <c r="E275" s="11">
        <f t="shared" si="19"/>
        <v>0</v>
      </c>
      <c r="F275" s="14"/>
      <c r="G275" s="18"/>
      <c r="H275" s="7"/>
    </row>
    <row r="276" spans="1:8" ht="15">
      <c r="A276" s="7"/>
      <c r="B276" s="27" t="s">
        <v>131</v>
      </c>
      <c r="C276" s="2">
        <v>0.92</v>
      </c>
      <c r="D276" s="2">
        <v>0</v>
      </c>
      <c r="E276" s="11">
        <f t="shared" si="19"/>
        <v>0</v>
      </c>
      <c r="F276" s="7"/>
      <c r="G276" s="7"/>
      <c r="H276" s="7"/>
    </row>
    <row r="277" spans="1:8" ht="15">
      <c r="A277" s="7"/>
      <c r="B277" s="45" t="s">
        <v>58</v>
      </c>
      <c r="C277" s="35">
        <f>SUM(C270:C276)</f>
        <v>49.120000000000005</v>
      </c>
      <c r="D277" s="35">
        <f>SUM(D270:D276)</f>
        <v>0</v>
      </c>
      <c r="E277" s="36">
        <f>D277/C277</f>
        <v>0</v>
      </c>
      <c r="F277" s="7"/>
      <c r="G277" s="7"/>
      <c r="H277" s="7"/>
    </row>
    <row r="278" spans="1:8" ht="15">
      <c r="A278" s="7"/>
      <c r="B278" s="121" t="s">
        <v>98</v>
      </c>
      <c r="C278" s="122"/>
      <c r="D278" s="122"/>
      <c r="E278" s="123"/>
      <c r="F278" s="7"/>
      <c r="G278" s="7"/>
      <c r="H278" s="7"/>
    </row>
    <row r="279" spans="1:8" ht="15">
      <c r="A279" s="7"/>
      <c r="B279" s="27" t="s">
        <v>51</v>
      </c>
      <c r="C279" s="2">
        <v>12.5</v>
      </c>
      <c r="D279" s="2">
        <v>0</v>
      </c>
      <c r="E279" s="11">
        <f>D279/C279</f>
        <v>0</v>
      </c>
      <c r="F279" s="7"/>
      <c r="G279" s="7"/>
      <c r="H279" s="7"/>
    </row>
    <row r="280" spans="1:8" ht="24">
      <c r="A280" s="7"/>
      <c r="B280" s="22" t="s">
        <v>52</v>
      </c>
      <c r="C280" s="2">
        <v>0.1</v>
      </c>
      <c r="D280" s="2">
        <v>0</v>
      </c>
      <c r="E280" s="11">
        <f aca="true" t="shared" si="20" ref="E280:E285">D280/C280</f>
        <v>0</v>
      </c>
      <c r="F280" s="7"/>
      <c r="G280" s="7"/>
      <c r="H280" s="7"/>
    </row>
    <row r="281" spans="1:8" ht="15">
      <c r="A281" s="7"/>
      <c r="B281" s="27" t="s">
        <v>19</v>
      </c>
      <c r="C281" s="2">
        <v>2.2</v>
      </c>
      <c r="D281" s="2">
        <v>0.054</v>
      </c>
      <c r="E281" s="11">
        <f t="shared" si="20"/>
        <v>0.024545454545454544</v>
      </c>
      <c r="F281" s="7"/>
      <c r="G281" s="16"/>
      <c r="H281" s="7"/>
    </row>
    <row r="282" spans="1:8" ht="15">
      <c r="A282" s="7"/>
      <c r="B282" s="27" t="s">
        <v>22</v>
      </c>
      <c r="C282" s="2">
        <v>3.5</v>
      </c>
      <c r="D282" s="2">
        <v>0</v>
      </c>
      <c r="E282" s="11">
        <f t="shared" si="20"/>
        <v>0</v>
      </c>
      <c r="F282" s="7"/>
      <c r="G282" s="7"/>
      <c r="H282" s="7"/>
    </row>
    <row r="283" spans="1:8" ht="15">
      <c r="A283" s="7"/>
      <c r="B283" s="27" t="s">
        <v>37</v>
      </c>
      <c r="C283" s="2">
        <v>2.5</v>
      </c>
      <c r="D283" s="2">
        <v>0.025</v>
      </c>
      <c r="E283" s="11">
        <f t="shared" si="20"/>
        <v>0.01</v>
      </c>
      <c r="F283" s="7"/>
      <c r="G283" s="7"/>
      <c r="H283" s="7"/>
    </row>
    <row r="284" spans="1:8" ht="15">
      <c r="A284" s="7"/>
      <c r="B284" s="27" t="s">
        <v>36</v>
      </c>
      <c r="C284" s="2">
        <v>0.5</v>
      </c>
      <c r="D284" s="2">
        <v>0.01</v>
      </c>
      <c r="E284" s="11">
        <f t="shared" si="20"/>
        <v>0.02</v>
      </c>
      <c r="F284" s="16"/>
      <c r="G284" s="18"/>
      <c r="H284" s="7"/>
    </row>
    <row r="285" spans="1:8" ht="15">
      <c r="A285" s="7"/>
      <c r="B285" s="27" t="s">
        <v>20</v>
      </c>
      <c r="C285" s="2">
        <v>3.95</v>
      </c>
      <c r="D285" s="2">
        <v>0.038</v>
      </c>
      <c r="E285" s="11">
        <f t="shared" si="20"/>
        <v>0.00962025316455696</v>
      </c>
      <c r="F285" s="16"/>
      <c r="G285" s="18"/>
      <c r="H285" s="7"/>
    </row>
    <row r="286" spans="1:8" ht="15">
      <c r="A286" s="7"/>
      <c r="B286" s="45" t="s">
        <v>58</v>
      </c>
      <c r="C286" s="35">
        <f>SUM(C279:C285)</f>
        <v>25.25</v>
      </c>
      <c r="D286" s="35">
        <f>SUM(D279:D285)</f>
        <v>0.127</v>
      </c>
      <c r="E286" s="36">
        <f>D286/C286</f>
        <v>0.00502970297029703</v>
      </c>
      <c r="F286" s="16"/>
      <c r="G286" s="18"/>
      <c r="H286" s="7"/>
    </row>
    <row r="287" spans="1:8" ht="15">
      <c r="A287" s="7"/>
      <c r="B287" s="121" t="s">
        <v>99</v>
      </c>
      <c r="C287" s="122"/>
      <c r="D287" s="122"/>
      <c r="E287" s="123"/>
      <c r="F287" s="16"/>
      <c r="G287" s="18"/>
      <c r="H287" s="7"/>
    </row>
    <row r="288" spans="1:8" ht="15">
      <c r="A288" s="7"/>
      <c r="B288" s="27" t="s">
        <v>51</v>
      </c>
      <c r="C288" s="2">
        <v>26.4</v>
      </c>
      <c r="D288" s="2">
        <v>0</v>
      </c>
      <c r="E288" s="11">
        <f>D288/C288</f>
        <v>0</v>
      </c>
      <c r="F288" s="16"/>
      <c r="G288" s="18"/>
      <c r="H288" s="7"/>
    </row>
    <row r="289" spans="1:8" ht="24">
      <c r="A289" s="7"/>
      <c r="B289" s="22" t="s">
        <v>52</v>
      </c>
      <c r="C289" s="2">
        <v>19.5</v>
      </c>
      <c r="D289" s="2">
        <v>0</v>
      </c>
      <c r="E289" s="11">
        <f aca="true" t="shared" si="21" ref="E289:E295">D289/C289</f>
        <v>0</v>
      </c>
      <c r="F289" s="16"/>
      <c r="G289" s="18"/>
      <c r="H289" s="7"/>
    </row>
    <row r="290" spans="1:8" ht="15">
      <c r="A290" s="7"/>
      <c r="B290" s="27" t="s">
        <v>19</v>
      </c>
      <c r="C290" s="2">
        <v>2.4</v>
      </c>
      <c r="D290" s="2">
        <v>0</v>
      </c>
      <c r="E290" s="11">
        <f>D290/C290</f>
        <v>0</v>
      </c>
      <c r="F290" s="16"/>
      <c r="G290" s="18"/>
      <c r="H290" s="7"/>
    </row>
    <row r="291" spans="1:8" ht="15">
      <c r="A291" s="7"/>
      <c r="B291" s="27" t="s">
        <v>22</v>
      </c>
      <c r="C291" s="2">
        <v>2.5</v>
      </c>
      <c r="D291" s="2">
        <v>0</v>
      </c>
      <c r="E291" s="11">
        <f>D291/C291</f>
        <v>0</v>
      </c>
      <c r="F291" s="16"/>
      <c r="G291" s="18"/>
      <c r="H291" s="7"/>
    </row>
    <row r="292" spans="1:8" ht="15">
      <c r="A292" s="7"/>
      <c r="B292" s="27" t="s">
        <v>37</v>
      </c>
      <c r="C292" s="2">
        <v>4.5</v>
      </c>
      <c r="D292" s="2">
        <v>0</v>
      </c>
      <c r="E292" s="11">
        <f t="shared" si="21"/>
        <v>0</v>
      </c>
      <c r="F292" s="16"/>
      <c r="G292" s="18"/>
      <c r="H292" s="7"/>
    </row>
    <row r="293" spans="1:8" ht="15">
      <c r="A293" s="7"/>
      <c r="B293" s="27" t="s">
        <v>36</v>
      </c>
      <c r="C293" s="2">
        <v>0.95</v>
      </c>
      <c r="D293" s="2">
        <v>0</v>
      </c>
      <c r="E293" s="11">
        <f t="shared" si="21"/>
        <v>0</v>
      </c>
      <c r="F293" s="16"/>
      <c r="G293" s="18"/>
      <c r="H293" s="7"/>
    </row>
    <row r="294" spans="1:8" ht="15" customHeight="1">
      <c r="A294" s="7"/>
      <c r="B294" s="27" t="s">
        <v>20</v>
      </c>
      <c r="C294" s="2">
        <v>9</v>
      </c>
      <c r="D294" s="2">
        <v>0</v>
      </c>
      <c r="E294" s="11">
        <f t="shared" si="21"/>
        <v>0</v>
      </c>
      <c r="F294" s="16"/>
      <c r="G294" s="18"/>
      <c r="H294" s="7"/>
    </row>
    <row r="295" spans="1:8" ht="15">
      <c r="A295" s="7"/>
      <c r="B295" s="27" t="s">
        <v>131</v>
      </c>
      <c r="C295" s="2">
        <v>0.47</v>
      </c>
      <c r="D295" s="2">
        <v>0</v>
      </c>
      <c r="E295" s="11">
        <f t="shared" si="21"/>
        <v>0</v>
      </c>
      <c r="F295" s="16"/>
      <c r="G295" s="18"/>
      <c r="H295" s="7"/>
    </row>
    <row r="296" spans="1:8" ht="15">
      <c r="A296" s="7"/>
      <c r="B296" s="45" t="s">
        <v>58</v>
      </c>
      <c r="C296" s="35">
        <f>SUM(C288:C295)</f>
        <v>65.72</v>
      </c>
      <c r="D296" s="35">
        <f>SUM(D288:D295)</f>
        <v>0</v>
      </c>
      <c r="E296" s="36">
        <f>D296/C296</f>
        <v>0</v>
      </c>
      <c r="F296" s="16"/>
      <c r="G296" s="18"/>
      <c r="H296" s="7"/>
    </row>
    <row r="297" spans="1:8" ht="15">
      <c r="A297" s="7"/>
      <c r="B297" s="121" t="s">
        <v>100</v>
      </c>
      <c r="C297" s="122"/>
      <c r="D297" s="122"/>
      <c r="E297" s="123"/>
      <c r="F297" s="16"/>
      <c r="G297" s="18"/>
      <c r="H297" s="7"/>
    </row>
    <row r="298" spans="1:8" ht="15">
      <c r="A298" s="7"/>
      <c r="B298" s="27" t="s">
        <v>34</v>
      </c>
      <c r="C298" s="2">
        <v>40</v>
      </c>
      <c r="D298" s="2">
        <v>0</v>
      </c>
      <c r="E298" s="11">
        <f>D298/C298</f>
        <v>0</v>
      </c>
      <c r="F298" s="16"/>
      <c r="G298" s="18"/>
      <c r="H298" s="7"/>
    </row>
    <row r="299" spans="1:8" ht="15">
      <c r="A299" s="7"/>
      <c r="B299" s="121" t="s">
        <v>106</v>
      </c>
      <c r="C299" s="122"/>
      <c r="D299" s="122"/>
      <c r="E299" s="123"/>
      <c r="F299" s="16"/>
      <c r="G299" s="18"/>
      <c r="H299" s="7"/>
    </row>
    <row r="300" spans="1:8" ht="15">
      <c r="A300" s="7"/>
      <c r="B300" s="27" t="s">
        <v>34</v>
      </c>
      <c r="C300" s="2">
        <v>10</v>
      </c>
      <c r="D300" s="2">
        <v>0</v>
      </c>
      <c r="E300" s="11">
        <f>D300/C300</f>
        <v>0</v>
      </c>
      <c r="F300" s="16"/>
      <c r="G300" s="18"/>
      <c r="H300" s="7"/>
    </row>
    <row r="301" spans="1:8" ht="36.75">
      <c r="A301" s="7"/>
      <c r="B301" s="48" t="s">
        <v>62</v>
      </c>
      <c r="C301" s="35">
        <f>C300+C296+C286+C277+C268+C258+C248+C235+C224+C213+C203+C298</f>
        <v>3093.26</v>
      </c>
      <c r="D301" s="35">
        <f>D300+D296+D286+D277+D268+D258+D248+D235+D224+D213+D203+D298</f>
        <v>7.1530000000000005</v>
      </c>
      <c r="E301" s="36">
        <f>D301/C301</f>
        <v>0.002312447062322598</v>
      </c>
      <c r="F301" s="16"/>
      <c r="G301" s="18"/>
      <c r="H301" s="7"/>
    </row>
    <row r="302" spans="1:8" ht="15" customHeight="1">
      <c r="A302" s="7"/>
      <c r="B302" s="135" t="s">
        <v>70</v>
      </c>
      <c r="C302" s="136"/>
      <c r="D302" s="136"/>
      <c r="E302" s="137"/>
      <c r="F302" s="16"/>
      <c r="G302" s="18"/>
      <c r="H302" s="7"/>
    </row>
    <row r="303" spans="1:8" ht="15">
      <c r="A303" s="7"/>
      <c r="B303" s="29" t="s">
        <v>50</v>
      </c>
      <c r="C303" s="53">
        <v>0.7</v>
      </c>
      <c r="D303" s="53">
        <v>0</v>
      </c>
      <c r="E303" s="54">
        <f>D303/C303</f>
        <v>0</v>
      </c>
      <c r="F303" s="16"/>
      <c r="G303" s="18"/>
      <c r="H303" s="7"/>
    </row>
    <row r="304" spans="1:8" ht="15">
      <c r="A304" s="7"/>
      <c r="B304" s="29" t="s">
        <v>46</v>
      </c>
      <c r="C304" s="53">
        <v>250</v>
      </c>
      <c r="D304" s="53">
        <v>0</v>
      </c>
      <c r="E304" s="54">
        <f aca="true" t="shared" si="22" ref="E304:E312">D304/C304</f>
        <v>0</v>
      </c>
      <c r="F304" s="16"/>
      <c r="G304" s="18"/>
      <c r="H304" s="7"/>
    </row>
    <row r="305" spans="1:8" ht="24.75">
      <c r="A305" s="7"/>
      <c r="B305" s="29" t="s">
        <v>52</v>
      </c>
      <c r="C305" s="53">
        <v>450</v>
      </c>
      <c r="D305" s="53">
        <v>0</v>
      </c>
      <c r="E305" s="54">
        <f t="shared" si="22"/>
        <v>0</v>
      </c>
      <c r="F305" s="16"/>
      <c r="G305" s="18"/>
      <c r="H305" s="7"/>
    </row>
    <row r="306" spans="1:8" ht="15" customHeight="1">
      <c r="A306" s="7"/>
      <c r="B306" s="29" t="s">
        <v>37</v>
      </c>
      <c r="C306" s="53">
        <v>14</v>
      </c>
      <c r="D306" s="53">
        <v>0</v>
      </c>
      <c r="E306" s="54">
        <f t="shared" si="22"/>
        <v>0</v>
      </c>
      <c r="F306" s="16"/>
      <c r="G306" s="18"/>
      <c r="H306" s="7"/>
    </row>
    <row r="307" spans="1:8" ht="15">
      <c r="A307" s="7"/>
      <c r="B307" s="29" t="s">
        <v>22</v>
      </c>
      <c r="C307" s="53">
        <v>13</v>
      </c>
      <c r="D307" s="53">
        <v>0</v>
      </c>
      <c r="E307" s="54">
        <f t="shared" si="22"/>
        <v>0</v>
      </c>
      <c r="F307" s="16"/>
      <c r="G307" s="18"/>
      <c r="H307" s="7"/>
    </row>
    <row r="308" spans="1:8" ht="24.75">
      <c r="A308" s="7"/>
      <c r="B308" s="29" t="s">
        <v>20</v>
      </c>
      <c r="C308" s="53">
        <v>20</v>
      </c>
      <c r="D308" s="53">
        <v>0</v>
      </c>
      <c r="E308" s="54">
        <f t="shared" si="22"/>
        <v>0</v>
      </c>
      <c r="F308" s="16"/>
      <c r="G308" s="18"/>
      <c r="H308" s="7"/>
    </row>
    <row r="309" spans="1:8" ht="15">
      <c r="A309" s="7"/>
      <c r="B309" s="29" t="s">
        <v>40</v>
      </c>
      <c r="C309" s="53">
        <v>11</v>
      </c>
      <c r="D309" s="53">
        <v>0</v>
      </c>
      <c r="E309" s="54">
        <f t="shared" si="22"/>
        <v>0</v>
      </c>
      <c r="F309" s="16"/>
      <c r="G309" s="18"/>
      <c r="H309" s="7"/>
    </row>
    <row r="310" spans="1:8" ht="15">
      <c r="A310" s="7"/>
      <c r="B310" s="29" t="s">
        <v>19</v>
      </c>
      <c r="C310" s="53">
        <v>6</v>
      </c>
      <c r="D310" s="53">
        <v>0</v>
      </c>
      <c r="E310" s="54">
        <f t="shared" si="22"/>
        <v>0</v>
      </c>
      <c r="F310" s="16"/>
      <c r="G310" s="18"/>
      <c r="H310" s="7"/>
    </row>
    <row r="311" spans="1:8" ht="15">
      <c r="A311" s="7"/>
      <c r="B311" s="29" t="s">
        <v>36</v>
      </c>
      <c r="C311" s="53">
        <v>20</v>
      </c>
      <c r="D311" s="53">
        <v>0</v>
      </c>
      <c r="E311" s="54">
        <f t="shared" si="22"/>
        <v>0</v>
      </c>
      <c r="F311" s="16"/>
      <c r="G311" s="18"/>
      <c r="H311" s="7"/>
    </row>
    <row r="312" spans="1:8" ht="24.75">
      <c r="A312" s="7"/>
      <c r="B312" s="29" t="s">
        <v>113</v>
      </c>
      <c r="C312" s="53">
        <v>2</v>
      </c>
      <c r="D312" s="53">
        <v>0</v>
      </c>
      <c r="E312" s="54">
        <f t="shared" si="22"/>
        <v>0</v>
      </c>
      <c r="F312" s="16"/>
      <c r="G312" s="18"/>
      <c r="H312" s="7"/>
    </row>
    <row r="313" spans="1:8" ht="15">
      <c r="A313" s="7"/>
      <c r="B313" s="51" t="s">
        <v>58</v>
      </c>
      <c r="C313" s="35">
        <f>SUM(C303:C312)</f>
        <v>786.7</v>
      </c>
      <c r="D313" s="35">
        <f>SUM(D303:D312)</f>
        <v>0</v>
      </c>
      <c r="E313" s="55">
        <f>D313/C313</f>
        <v>0</v>
      </c>
      <c r="F313" s="16"/>
      <c r="G313" s="18"/>
      <c r="H313" s="7"/>
    </row>
    <row r="314" spans="1:8" ht="15" customHeight="1">
      <c r="A314" s="7"/>
      <c r="B314" s="135" t="s">
        <v>71</v>
      </c>
      <c r="C314" s="138"/>
      <c r="D314" s="138"/>
      <c r="E314" s="139"/>
      <c r="F314" s="16"/>
      <c r="G314" s="18"/>
      <c r="H314" s="7"/>
    </row>
    <row r="315" spans="1:8" ht="15">
      <c r="A315" s="7"/>
      <c r="B315" s="29" t="s">
        <v>46</v>
      </c>
      <c r="C315" s="2">
        <v>5.95</v>
      </c>
      <c r="D315" s="2">
        <v>0.003</v>
      </c>
      <c r="E315" s="54">
        <f>D315/C315</f>
        <v>0.0005042016806722689</v>
      </c>
      <c r="F315" s="16"/>
      <c r="G315" s="18"/>
      <c r="H315" s="7"/>
    </row>
    <row r="316" spans="1:8" ht="48">
      <c r="A316" s="7"/>
      <c r="B316" s="17" t="s">
        <v>72</v>
      </c>
      <c r="C316" s="2">
        <v>199.95</v>
      </c>
      <c r="D316" s="2">
        <v>0</v>
      </c>
      <c r="E316" s="63">
        <f aca="true" t="shared" si="23" ref="E316:E329">D316/C316</f>
        <v>0</v>
      </c>
      <c r="F316" s="16"/>
      <c r="G316" s="18"/>
      <c r="H316" s="7"/>
    </row>
    <row r="317" spans="1:8" ht="15">
      <c r="A317" s="7"/>
      <c r="B317" s="29" t="s">
        <v>37</v>
      </c>
      <c r="C317" s="2">
        <v>273.8</v>
      </c>
      <c r="D317" s="2">
        <v>57.692</v>
      </c>
      <c r="E317" s="54">
        <f t="shared" si="23"/>
        <v>0.21070854638422204</v>
      </c>
      <c r="F317" s="16"/>
      <c r="G317" s="18"/>
      <c r="H317" s="7"/>
    </row>
    <row r="318" spans="1:8" ht="15">
      <c r="A318" s="7"/>
      <c r="B318" s="29" t="s">
        <v>22</v>
      </c>
      <c r="C318" s="2">
        <v>77.8</v>
      </c>
      <c r="D318" s="2">
        <v>0.685</v>
      </c>
      <c r="E318" s="54">
        <f t="shared" si="23"/>
        <v>0.008804627249357327</v>
      </c>
      <c r="F318" s="16"/>
      <c r="G318" s="18"/>
      <c r="H318" s="7"/>
    </row>
    <row r="319" spans="1:8" ht="15">
      <c r="A319" s="7"/>
      <c r="B319" s="29" t="s">
        <v>16</v>
      </c>
      <c r="C319" s="2">
        <v>4.98</v>
      </c>
      <c r="D319" s="2">
        <v>0</v>
      </c>
      <c r="E319" s="54">
        <f t="shared" si="23"/>
        <v>0</v>
      </c>
      <c r="F319" s="16"/>
      <c r="G319" s="18"/>
      <c r="H319" s="7"/>
    </row>
    <row r="320" spans="1:8" ht="24.75">
      <c r="A320" s="7"/>
      <c r="B320" s="29" t="s">
        <v>75</v>
      </c>
      <c r="C320" s="2">
        <v>165.5</v>
      </c>
      <c r="D320" s="2">
        <v>1.403</v>
      </c>
      <c r="E320" s="54">
        <f t="shared" si="23"/>
        <v>0.008477341389728096</v>
      </c>
      <c r="F320" s="16"/>
      <c r="G320" s="18"/>
      <c r="H320" s="7"/>
    </row>
    <row r="321" spans="1:8" ht="15">
      <c r="A321" s="7"/>
      <c r="B321" s="29" t="s">
        <v>48</v>
      </c>
      <c r="C321" s="2">
        <v>4.95</v>
      </c>
      <c r="D321" s="2">
        <v>0.032</v>
      </c>
      <c r="E321" s="54">
        <f t="shared" si="23"/>
        <v>0.006464646464646465</v>
      </c>
      <c r="F321" s="16"/>
      <c r="G321" s="18"/>
      <c r="H321" s="7"/>
    </row>
    <row r="322" spans="1:8" ht="15">
      <c r="A322" s="7"/>
      <c r="B322" s="29" t="s">
        <v>49</v>
      </c>
      <c r="C322" s="2">
        <v>17.95</v>
      </c>
      <c r="D322" s="2">
        <v>1.055</v>
      </c>
      <c r="E322" s="54">
        <f t="shared" si="23"/>
        <v>0.05877437325905292</v>
      </c>
      <c r="F322" s="16"/>
      <c r="G322" s="18"/>
      <c r="H322" s="7"/>
    </row>
    <row r="323" spans="1:8" ht="15" customHeight="1">
      <c r="A323" s="7"/>
      <c r="B323" s="29" t="s">
        <v>146</v>
      </c>
      <c r="C323" s="2">
        <v>4.98</v>
      </c>
      <c r="D323" s="2">
        <v>0</v>
      </c>
      <c r="E323" s="54">
        <f t="shared" si="23"/>
        <v>0</v>
      </c>
      <c r="F323" s="16"/>
      <c r="G323" s="18"/>
      <c r="H323" s="7"/>
    </row>
    <row r="324" spans="1:8" ht="24.75">
      <c r="A324" s="7"/>
      <c r="B324" s="29" t="s">
        <v>20</v>
      </c>
      <c r="C324" s="2">
        <v>85.8</v>
      </c>
      <c r="D324" s="2">
        <v>1.239</v>
      </c>
      <c r="E324" s="54">
        <f t="shared" si="23"/>
        <v>0.014440559440559442</v>
      </c>
      <c r="F324" s="16"/>
      <c r="G324" s="18"/>
      <c r="H324" s="7"/>
    </row>
    <row r="325" spans="1:8" ht="15">
      <c r="A325" s="7"/>
      <c r="B325" s="29" t="s">
        <v>78</v>
      </c>
      <c r="C325" s="2">
        <v>75.7</v>
      </c>
      <c r="D325" s="2">
        <v>4.289</v>
      </c>
      <c r="E325" s="54">
        <f t="shared" si="23"/>
        <v>0.056657859973579916</v>
      </c>
      <c r="F325" s="16"/>
      <c r="G325" s="18"/>
      <c r="H325" s="7"/>
    </row>
    <row r="326" spans="1:8" ht="15">
      <c r="A326" s="7"/>
      <c r="B326" s="29" t="s">
        <v>40</v>
      </c>
      <c r="C326" s="2">
        <v>119.9</v>
      </c>
      <c r="D326" s="2">
        <v>0.037</v>
      </c>
      <c r="E326" s="54">
        <f t="shared" si="23"/>
        <v>0.00030859049207673057</v>
      </c>
      <c r="F326" s="16"/>
      <c r="G326" s="18"/>
      <c r="H326" s="7"/>
    </row>
    <row r="327" spans="1:8" ht="15">
      <c r="A327" s="7"/>
      <c r="B327" s="29" t="s">
        <v>19</v>
      </c>
      <c r="C327" s="2">
        <v>49.8</v>
      </c>
      <c r="D327" s="2">
        <v>4.751</v>
      </c>
      <c r="E327" s="54">
        <f t="shared" si="23"/>
        <v>0.09540160642570282</v>
      </c>
      <c r="F327" s="16"/>
      <c r="G327" s="18"/>
      <c r="H327" s="7"/>
    </row>
    <row r="328" spans="1:8" ht="15">
      <c r="A328" s="7"/>
      <c r="B328" s="29" t="s">
        <v>36</v>
      </c>
      <c r="C328" s="2">
        <v>4.95</v>
      </c>
      <c r="D328" s="2">
        <v>0</v>
      </c>
      <c r="E328" s="54">
        <f t="shared" si="23"/>
        <v>0</v>
      </c>
      <c r="F328" s="16"/>
      <c r="G328" s="18"/>
      <c r="H328" s="7"/>
    </row>
    <row r="329" spans="1:8" ht="15">
      <c r="A329" s="7"/>
      <c r="B329" s="29" t="s">
        <v>131</v>
      </c>
      <c r="C329" s="2">
        <v>6.89</v>
      </c>
      <c r="D329" s="2">
        <v>0.023</v>
      </c>
      <c r="E329" s="54">
        <f t="shared" si="23"/>
        <v>0.003338171262699565</v>
      </c>
      <c r="F329" s="16"/>
      <c r="G329" s="18"/>
      <c r="H329" s="7"/>
    </row>
    <row r="330" spans="1:8" ht="15">
      <c r="A330" s="7"/>
      <c r="B330" s="51" t="s">
        <v>58</v>
      </c>
      <c r="C330" s="35">
        <f>SUM(C315:C329)</f>
        <v>1098.9000000000003</v>
      </c>
      <c r="D330" s="35">
        <f>SUM(D315:D329)</f>
        <v>71.209</v>
      </c>
      <c r="E330" s="55">
        <f>D330/C330</f>
        <v>0.06480025480025478</v>
      </c>
      <c r="F330" s="16"/>
      <c r="G330" s="18"/>
      <c r="H330" s="7"/>
    </row>
    <row r="331" spans="1:8" ht="15" customHeight="1">
      <c r="A331" s="7"/>
      <c r="B331" s="135" t="s">
        <v>79</v>
      </c>
      <c r="C331" s="138"/>
      <c r="D331" s="138"/>
      <c r="E331" s="139"/>
      <c r="F331" s="16"/>
      <c r="G331" s="18"/>
      <c r="H331" s="7"/>
    </row>
    <row r="332" spans="1:8" ht="15">
      <c r="A332" s="7"/>
      <c r="B332" s="29" t="s">
        <v>37</v>
      </c>
      <c r="C332" s="2">
        <v>135</v>
      </c>
      <c r="D332" s="2">
        <v>5.802</v>
      </c>
      <c r="E332" s="54">
        <f>D332/C332</f>
        <v>0.042977777777777774</v>
      </c>
      <c r="F332" s="16"/>
      <c r="G332" s="18"/>
      <c r="H332" s="7"/>
    </row>
    <row r="333" spans="1:8" ht="15">
      <c r="A333" s="7"/>
      <c r="B333" s="29" t="s">
        <v>22</v>
      </c>
      <c r="C333" s="2">
        <v>68.25</v>
      </c>
      <c r="D333" s="2">
        <v>0.683</v>
      </c>
      <c r="E333" s="54">
        <f aca="true" t="shared" si="24" ref="E333:E342">D333/C333</f>
        <v>0.010007326007326008</v>
      </c>
      <c r="F333" s="16"/>
      <c r="G333" s="18"/>
      <c r="H333" s="7"/>
    </row>
    <row r="334" spans="1:8" ht="15">
      <c r="A334" s="7"/>
      <c r="B334" s="29" t="s">
        <v>74</v>
      </c>
      <c r="C334" s="2">
        <v>1</v>
      </c>
      <c r="D334" s="2">
        <v>0</v>
      </c>
      <c r="E334" s="54">
        <f t="shared" si="24"/>
        <v>0</v>
      </c>
      <c r="F334" s="16"/>
      <c r="G334" s="18"/>
      <c r="H334" s="7"/>
    </row>
    <row r="335" spans="1:8" ht="15">
      <c r="A335" s="7"/>
      <c r="B335" s="29" t="s">
        <v>16</v>
      </c>
      <c r="C335" s="2">
        <v>8.85</v>
      </c>
      <c r="D335" s="2">
        <v>0.039</v>
      </c>
      <c r="E335" s="54">
        <f t="shared" si="24"/>
        <v>0.004406779661016949</v>
      </c>
      <c r="F335" s="16"/>
      <c r="G335" s="18"/>
      <c r="H335" s="7"/>
    </row>
    <row r="336" spans="1:8" ht="15">
      <c r="A336" s="7"/>
      <c r="B336" s="29" t="s">
        <v>49</v>
      </c>
      <c r="C336" s="2">
        <v>4.99</v>
      </c>
      <c r="D336" s="2">
        <v>0.025</v>
      </c>
      <c r="E336" s="54">
        <f t="shared" si="24"/>
        <v>0.00501002004008016</v>
      </c>
      <c r="F336" s="16"/>
      <c r="G336" s="18"/>
      <c r="H336" s="7"/>
    </row>
    <row r="337" spans="1:8" ht="15" customHeight="1">
      <c r="A337" s="7"/>
      <c r="B337" s="29" t="s">
        <v>17</v>
      </c>
      <c r="C337" s="2">
        <v>1</v>
      </c>
      <c r="D337" s="2">
        <v>0</v>
      </c>
      <c r="E337" s="54">
        <f t="shared" si="24"/>
        <v>0</v>
      </c>
      <c r="F337" s="16"/>
      <c r="G337" s="18"/>
      <c r="H337" s="7"/>
    </row>
    <row r="338" spans="1:8" ht="24.75">
      <c r="A338" s="7"/>
      <c r="B338" s="29" t="s">
        <v>20</v>
      </c>
      <c r="C338" s="2">
        <v>63.5</v>
      </c>
      <c r="D338" s="2">
        <v>0.114</v>
      </c>
      <c r="E338" s="54">
        <f t="shared" si="24"/>
        <v>0.0017952755905511811</v>
      </c>
      <c r="F338" s="16"/>
      <c r="G338" s="18"/>
      <c r="H338" s="7"/>
    </row>
    <row r="339" spans="1:8" ht="15">
      <c r="A339" s="7"/>
      <c r="B339" s="29" t="s">
        <v>40</v>
      </c>
      <c r="C339" s="2">
        <v>19.95</v>
      </c>
      <c r="D339" s="2">
        <v>0</v>
      </c>
      <c r="E339" s="54">
        <f>D339/C339</f>
        <v>0</v>
      </c>
      <c r="F339" s="16"/>
      <c r="G339" s="18"/>
      <c r="H339" s="7"/>
    </row>
    <row r="340" spans="1:8" ht="15">
      <c r="A340" s="7"/>
      <c r="B340" s="29" t="s">
        <v>19</v>
      </c>
      <c r="C340" s="2">
        <v>52.8</v>
      </c>
      <c r="D340" s="2">
        <v>1.616</v>
      </c>
      <c r="E340" s="54">
        <f>D340/C340</f>
        <v>0.03060606060606061</v>
      </c>
      <c r="F340" s="16"/>
      <c r="G340" s="18"/>
      <c r="H340" s="7"/>
    </row>
    <row r="341" spans="1:8" ht="15">
      <c r="A341" s="7"/>
      <c r="B341" s="29" t="s">
        <v>36</v>
      </c>
      <c r="C341" s="2">
        <v>4.99</v>
      </c>
      <c r="D341" s="2">
        <v>0</v>
      </c>
      <c r="E341" s="54">
        <f>D341/C341</f>
        <v>0</v>
      </c>
      <c r="F341" s="16"/>
      <c r="G341" s="18"/>
      <c r="H341" s="7"/>
    </row>
    <row r="342" spans="1:8" ht="15">
      <c r="A342" s="7"/>
      <c r="B342" s="29" t="s">
        <v>131</v>
      </c>
      <c r="C342" s="2">
        <v>2.97</v>
      </c>
      <c r="D342" s="2">
        <v>0</v>
      </c>
      <c r="E342" s="54">
        <f t="shared" si="24"/>
        <v>0</v>
      </c>
      <c r="F342" s="16"/>
      <c r="G342" s="18"/>
      <c r="H342" s="7"/>
    </row>
    <row r="343" spans="1:8" ht="15">
      <c r="A343" s="7"/>
      <c r="B343" s="51" t="s">
        <v>58</v>
      </c>
      <c r="C343" s="35">
        <f>SUM(C332:C342)</f>
        <v>363.30000000000007</v>
      </c>
      <c r="D343" s="35">
        <f>SUM(D332:D342)</f>
        <v>8.279</v>
      </c>
      <c r="E343" s="55">
        <f>D343/C343</f>
        <v>0.022788329204514172</v>
      </c>
      <c r="F343" s="16"/>
      <c r="G343" s="18"/>
      <c r="H343" s="7"/>
    </row>
    <row r="344" spans="1:8" ht="15" customHeight="1">
      <c r="A344" s="7"/>
      <c r="B344" s="135" t="s">
        <v>81</v>
      </c>
      <c r="C344" s="138"/>
      <c r="D344" s="138"/>
      <c r="E344" s="139"/>
      <c r="F344" s="16"/>
      <c r="G344" s="18"/>
      <c r="H344" s="7"/>
    </row>
    <row r="345" spans="1:8" ht="15">
      <c r="A345" s="7"/>
      <c r="B345" s="29" t="s">
        <v>37</v>
      </c>
      <c r="C345" s="2">
        <v>65.7</v>
      </c>
      <c r="D345" s="2">
        <v>3.849</v>
      </c>
      <c r="E345" s="54">
        <f aca="true" t="shared" si="25" ref="E345:E350">D345/C345</f>
        <v>0.05858447488584475</v>
      </c>
      <c r="F345" s="16"/>
      <c r="G345" s="18"/>
      <c r="H345" s="7"/>
    </row>
    <row r="346" spans="1:8" ht="15">
      <c r="A346" s="7"/>
      <c r="B346" s="29" t="s">
        <v>22</v>
      </c>
      <c r="C346" s="2">
        <v>13.85</v>
      </c>
      <c r="D346" s="2">
        <v>0.017</v>
      </c>
      <c r="E346" s="54">
        <f t="shared" si="25"/>
        <v>0.0012274368231046933</v>
      </c>
      <c r="F346" s="16"/>
      <c r="G346" s="18"/>
      <c r="H346" s="7"/>
    </row>
    <row r="347" spans="1:8" ht="15">
      <c r="A347" s="7"/>
      <c r="B347" s="29" t="s">
        <v>16</v>
      </c>
      <c r="C347" s="2">
        <v>11.95</v>
      </c>
      <c r="D347" s="2">
        <v>0.138</v>
      </c>
      <c r="E347" s="54">
        <f t="shared" si="25"/>
        <v>0.011548117154811717</v>
      </c>
      <c r="F347" s="16"/>
      <c r="G347" s="18"/>
      <c r="H347" s="7"/>
    </row>
    <row r="348" spans="1:8" ht="15" customHeight="1">
      <c r="A348" s="7"/>
      <c r="B348" s="29" t="s">
        <v>49</v>
      </c>
      <c r="C348" s="2">
        <v>7.95</v>
      </c>
      <c r="D348" s="2">
        <v>0</v>
      </c>
      <c r="E348" s="54">
        <f t="shared" si="25"/>
        <v>0</v>
      </c>
      <c r="F348" s="16"/>
      <c r="G348" s="18"/>
      <c r="H348" s="7"/>
    </row>
    <row r="349" spans="1:8" ht="24.75">
      <c r="A349" s="7"/>
      <c r="B349" s="29" t="s">
        <v>20</v>
      </c>
      <c r="C349" s="2">
        <v>32.8</v>
      </c>
      <c r="D349" s="2">
        <v>0.023</v>
      </c>
      <c r="E349" s="54">
        <f t="shared" si="25"/>
        <v>0.000701219512195122</v>
      </c>
      <c r="F349" s="16"/>
      <c r="G349" s="18"/>
      <c r="H349" s="7"/>
    </row>
    <row r="350" spans="1:8" ht="15">
      <c r="A350" s="7"/>
      <c r="B350" s="29" t="s">
        <v>40</v>
      </c>
      <c r="C350" s="2">
        <v>4.99</v>
      </c>
      <c r="D350" s="2">
        <v>0</v>
      </c>
      <c r="E350" s="54">
        <f t="shared" si="25"/>
        <v>0</v>
      </c>
      <c r="F350" s="16"/>
      <c r="G350" s="18"/>
      <c r="H350" s="7"/>
    </row>
    <row r="351" spans="1:8" ht="15">
      <c r="A351" s="7"/>
      <c r="B351" s="29" t="s">
        <v>19</v>
      </c>
      <c r="C351" s="2">
        <v>19.95</v>
      </c>
      <c r="D351" s="2">
        <v>1.086</v>
      </c>
      <c r="E351" s="54">
        <v>0</v>
      </c>
      <c r="F351" s="16"/>
      <c r="G351" s="18"/>
      <c r="H351" s="7"/>
    </row>
    <row r="352" spans="1:8" ht="15">
      <c r="A352" s="7"/>
      <c r="B352" s="29" t="s">
        <v>36</v>
      </c>
      <c r="C352" s="2">
        <v>4.99</v>
      </c>
      <c r="D352" s="2">
        <v>0</v>
      </c>
      <c r="E352" s="54">
        <v>0</v>
      </c>
      <c r="F352" s="16"/>
      <c r="G352" s="18"/>
      <c r="H352" s="7"/>
    </row>
    <row r="353" spans="1:8" ht="15">
      <c r="A353" s="7"/>
      <c r="B353" s="29" t="s">
        <v>131</v>
      </c>
      <c r="C353" s="2">
        <v>1.98</v>
      </c>
      <c r="D353" s="2">
        <v>0</v>
      </c>
      <c r="E353" s="54">
        <v>0</v>
      </c>
      <c r="F353" s="16"/>
      <c r="G353" s="18"/>
      <c r="H353" s="7"/>
    </row>
    <row r="354" spans="1:8" ht="15">
      <c r="A354" s="7"/>
      <c r="B354" s="51" t="s">
        <v>58</v>
      </c>
      <c r="C354" s="35">
        <f>SUM(C345:C353)</f>
        <v>164.16</v>
      </c>
      <c r="D354" s="35">
        <f>SUM(D345:D353)</f>
        <v>5.113</v>
      </c>
      <c r="E354" s="55">
        <f>D354/C354</f>
        <v>0.03114644249512671</v>
      </c>
      <c r="F354" s="16"/>
      <c r="G354" s="18"/>
      <c r="H354" s="7"/>
    </row>
    <row r="355" spans="1:8" ht="15" customHeight="1">
      <c r="A355" s="7"/>
      <c r="B355" s="135" t="s">
        <v>82</v>
      </c>
      <c r="C355" s="138"/>
      <c r="D355" s="138"/>
      <c r="E355" s="139"/>
      <c r="F355" s="16"/>
      <c r="G355" s="18"/>
      <c r="H355" s="7"/>
    </row>
    <row r="356" spans="1:8" ht="48.75">
      <c r="A356" s="7"/>
      <c r="B356" s="29" t="s">
        <v>72</v>
      </c>
      <c r="C356" s="2">
        <v>4.99</v>
      </c>
      <c r="D356" s="2">
        <v>0</v>
      </c>
      <c r="E356" s="54">
        <f aca="true" t="shared" si="26" ref="E356:E370">D356/C356</f>
        <v>0</v>
      </c>
      <c r="F356" s="16"/>
      <c r="G356" s="18"/>
      <c r="H356" s="7"/>
    </row>
    <row r="357" spans="1:8" ht="15">
      <c r="A357" s="7"/>
      <c r="B357" s="29" t="s">
        <v>37</v>
      </c>
      <c r="C357" s="2">
        <v>129.7</v>
      </c>
      <c r="D357" s="2">
        <v>0.338</v>
      </c>
      <c r="E357" s="54">
        <f t="shared" si="26"/>
        <v>0.0026060138781804167</v>
      </c>
      <c r="F357" s="16"/>
      <c r="G357" s="18"/>
      <c r="H357" s="7"/>
    </row>
    <row r="358" spans="1:8" ht="15">
      <c r="A358" s="7"/>
      <c r="B358" s="29" t="s">
        <v>22</v>
      </c>
      <c r="C358" s="2">
        <v>119.85</v>
      </c>
      <c r="D358" s="2">
        <v>0</v>
      </c>
      <c r="E358" s="54">
        <f t="shared" si="26"/>
        <v>0</v>
      </c>
      <c r="F358" s="16"/>
      <c r="G358" s="18"/>
      <c r="H358" s="7"/>
    </row>
    <row r="359" spans="1:8" ht="15">
      <c r="A359" s="7"/>
      <c r="B359" s="29" t="s">
        <v>38</v>
      </c>
      <c r="C359" s="2">
        <v>9.99</v>
      </c>
      <c r="D359" s="2">
        <v>0</v>
      </c>
      <c r="E359" s="54">
        <f t="shared" si="26"/>
        <v>0</v>
      </c>
      <c r="F359" s="16"/>
      <c r="G359" s="18"/>
      <c r="H359" s="7"/>
    </row>
    <row r="360" spans="1:8" ht="15">
      <c r="A360" s="7"/>
      <c r="B360" s="29" t="s">
        <v>16</v>
      </c>
      <c r="C360" s="2">
        <v>34.98</v>
      </c>
      <c r="D360" s="2">
        <v>0</v>
      </c>
      <c r="E360" s="54">
        <f t="shared" si="26"/>
        <v>0</v>
      </c>
      <c r="F360" s="16"/>
      <c r="G360" s="18"/>
      <c r="H360" s="7"/>
    </row>
    <row r="361" spans="1:8" ht="15">
      <c r="A361" s="7"/>
      <c r="B361" s="29" t="s">
        <v>48</v>
      </c>
      <c r="C361" s="2">
        <v>2.99</v>
      </c>
      <c r="D361" s="2">
        <v>0</v>
      </c>
      <c r="E361" s="54">
        <f t="shared" si="26"/>
        <v>0</v>
      </c>
      <c r="F361" s="16"/>
      <c r="G361" s="18"/>
      <c r="H361" s="7"/>
    </row>
    <row r="362" spans="1:8" ht="15">
      <c r="A362" s="7"/>
      <c r="B362" s="29" t="s">
        <v>49</v>
      </c>
      <c r="C362" s="2">
        <v>34.95</v>
      </c>
      <c r="D362" s="2">
        <v>0</v>
      </c>
      <c r="E362" s="54">
        <f t="shared" si="26"/>
        <v>0</v>
      </c>
      <c r="F362" s="16"/>
      <c r="G362" s="18"/>
      <c r="H362" s="7"/>
    </row>
    <row r="363" spans="1:8" ht="15">
      <c r="A363" s="7"/>
      <c r="B363" s="29" t="s">
        <v>146</v>
      </c>
      <c r="C363" s="2">
        <v>4.98</v>
      </c>
      <c r="D363" s="2">
        <v>0</v>
      </c>
      <c r="E363" s="54">
        <f t="shared" si="26"/>
        <v>0</v>
      </c>
      <c r="F363" s="16"/>
      <c r="G363" s="18"/>
      <c r="H363" s="7"/>
    </row>
    <row r="364" spans="1:8" ht="15">
      <c r="A364" s="7"/>
      <c r="B364" s="29" t="s">
        <v>76</v>
      </c>
      <c r="C364" s="2">
        <v>2.99</v>
      </c>
      <c r="D364" s="2">
        <v>0</v>
      </c>
      <c r="E364" s="54">
        <f t="shared" si="26"/>
        <v>0</v>
      </c>
      <c r="F364" s="16"/>
      <c r="G364" s="18"/>
      <c r="H364" s="7"/>
    </row>
    <row r="365" spans="1:8" ht="15">
      <c r="A365" s="7"/>
      <c r="B365" s="29" t="s">
        <v>77</v>
      </c>
      <c r="C365" s="2">
        <v>2.99</v>
      </c>
      <c r="D365" s="2">
        <v>0</v>
      </c>
      <c r="E365" s="54">
        <f t="shared" si="26"/>
        <v>0</v>
      </c>
      <c r="F365" s="16"/>
      <c r="G365" s="18"/>
      <c r="H365" s="7"/>
    </row>
    <row r="366" spans="1:8" ht="15" customHeight="1">
      <c r="A366" s="7"/>
      <c r="B366" s="29" t="s">
        <v>39</v>
      </c>
      <c r="C366" s="2">
        <v>9.95</v>
      </c>
      <c r="D366" s="2">
        <v>0</v>
      </c>
      <c r="E366" s="54">
        <f t="shared" si="26"/>
        <v>0</v>
      </c>
      <c r="F366" s="16"/>
      <c r="G366" s="18"/>
      <c r="H366" s="7"/>
    </row>
    <row r="367" spans="1:8" ht="15">
      <c r="A367" s="7"/>
      <c r="B367" s="29" t="s">
        <v>112</v>
      </c>
      <c r="C367" s="2">
        <v>209.8</v>
      </c>
      <c r="D367" s="2">
        <v>0</v>
      </c>
      <c r="E367" s="54">
        <f t="shared" si="26"/>
        <v>0</v>
      </c>
      <c r="F367" s="16"/>
      <c r="G367" s="18"/>
      <c r="H367" s="7"/>
    </row>
    <row r="368" spans="1:8" ht="15">
      <c r="A368" s="7"/>
      <c r="B368" s="29" t="s">
        <v>40</v>
      </c>
      <c r="C368" s="2">
        <v>14.98</v>
      </c>
      <c r="D368" s="2">
        <v>0</v>
      </c>
      <c r="E368" s="54">
        <f t="shared" si="26"/>
        <v>0</v>
      </c>
      <c r="F368" s="16"/>
      <c r="G368" s="18"/>
      <c r="H368" s="7"/>
    </row>
    <row r="369" spans="1:8" ht="15">
      <c r="A369" s="7"/>
      <c r="B369" s="29" t="s">
        <v>19</v>
      </c>
      <c r="C369" s="2">
        <v>49.95</v>
      </c>
      <c r="D369" s="2">
        <v>0</v>
      </c>
      <c r="E369" s="54">
        <f t="shared" si="26"/>
        <v>0</v>
      </c>
      <c r="F369" s="16"/>
      <c r="G369" s="18"/>
      <c r="H369" s="7"/>
    </row>
    <row r="370" spans="1:8" ht="15">
      <c r="A370" s="7"/>
      <c r="B370" s="29" t="s">
        <v>36</v>
      </c>
      <c r="C370" s="2">
        <v>14.99</v>
      </c>
      <c r="D370" s="2">
        <v>0</v>
      </c>
      <c r="E370" s="54">
        <f t="shared" si="26"/>
        <v>0</v>
      </c>
      <c r="F370" s="16"/>
      <c r="G370" s="18"/>
      <c r="H370" s="7"/>
    </row>
    <row r="371" spans="1:8" ht="15">
      <c r="A371" s="7"/>
      <c r="B371" s="29" t="s">
        <v>131</v>
      </c>
      <c r="C371" s="2">
        <v>6.93</v>
      </c>
      <c r="D371" s="2">
        <v>0</v>
      </c>
      <c r="E371" s="54">
        <v>0</v>
      </c>
      <c r="F371" s="16"/>
      <c r="G371" s="18"/>
      <c r="H371" s="7"/>
    </row>
    <row r="372" spans="1:8" ht="15">
      <c r="A372" s="7"/>
      <c r="B372" s="51" t="s">
        <v>58</v>
      </c>
      <c r="C372" s="35">
        <f>SUM(C356:C371)</f>
        <v>655.0100000000001</v>
      </c>
      <c r="D372" s="35">
        <f>SUM(D356:D371)</f>
        <v>0.338</v>
      </c>
      <c r="E372" s="55">
        <f>D372/C372</f>
        <v>0.0005160226561426543</v>
      </c>
      <c r="F372" s="16"/>
      <c r="G372" s="18"/>
      <c r="H372" s="7"/>
    </row>
    <row r="373" spans="1:8" ht="15" customHeight="1">
      <c r="A373" s="7"/>
      <c r="B373" s="135" t="s">
        <v>84</v>
      </c>
      <c r="C373" s="138"/>
      <c r="D373" s="138"/>
      <c r="E373" s="139"/>
      <c r="F373" s="16"/>
      <c r="G373" s="18"/>
      <c r="H373" s="7"/>
    </row>
    <row r="374" spans="1:8" ht="24.75">
      <c r="A374" s="7"/>
      <c r="B374" s="29" t="s">
        <v>73</v>
      </c>
      <c r="C374" s="2">
        <v>1</v>
      </c>
      <c r="D374" s="2">
        <v>0</v>
      </c>
      <c r="E374" s="54">
        <f aca="true" t="shared" si="27" ref="E374:E391">D374/C374</f>
        <v>0</v>
      </c>
      <c r="F374" s="16"/>
      <c r="G374" s="18"/>
      <c r="H374" s="7"/>
    </row>
    <row r="375" spans="1:8" ht="15">
      <c r="A375" s="7"/>
      <c r="B375" s="29" t="s">
        <v>37</v>
      </c>
      <c r="C375" s="2">
        <v>69.6</v>
      </c>
      <c r="D375" s="2">
        <v>10.56</v>
      </c>
      <c r="E375" s="54">
        <f t="shared" si="27"/>
        <v>0.1517241379310345</v>
      </c>
      <c r="F375" s="16"/>
      <c r="G375" s="18"/>
      <c r="H375" s="7"/>
    </row>
    <row r="376" spans="1:8" ht="15">
      <c r="A376" s="7"/>
      <c r="B376" s="29" t="s">
        <v>22</v>
      </c>
      <c r="C376" s="2">
        <v>39.7</v>
      </c>
      <c r="D376" s="2">
        <v>7.082</v>
      </c>
      <c r="E376" s="54">
        <f t="shared" si="27"/>
        <v>0.17838790931989923</v>
      </c>
      <c r="F376" s="16"/>
      <c r="G376" s="18"/>
      <c r="H376" s="7"/>
    </row>
    <row r="377" spans="1:8" ht="15">
      <c r="A377" s="7"/>
      <c r="B377" s="29" t="s">
        <v>74</v>
      </c>
      <c r="C377" s="2">
        <v>4.99</v>
      </c>
      <c r="D377" s="2">
        <v>1.343</v>
      </c>
      <c r="E377" s="54">
        <f t="shared" si="27"/>
        <v>0.2691382765531062</v>
      </c>
      <c r="F377" s="16"/>
      <c r="G377" s="18"/>
      <c r="H377" s="7"/>
    </row>
    <row r="378" spans="1:8" ht="15">
      <c r="A378" s="7"/>
      <c r="B378" s="29" t="s">
        <v>16</v>
      </c>
      <c r="C378" s="2">
        <v>29.8</v>
      </c>
      <c r="D378" s="2">
        <v>3.862</v>
      </c>
      <c r="E378" s="54">
        <f t="shared" si="27"/>
        <v>0.12959731543624162</v>
      </c>
      <c r="F378" s="16"/>
      <c r="G378" s="18"/>
      <c r="H378" s="7"/>
    </row>
    <row r="379" spans="1:8" ht="24.75">
      <c r="A379" s="7"/>
      <c r="B379" s="29" t="s">
        <v>75</v>
      </c>
      <c r="C379" s="2">
        <v>4.99</v>
      </c>
      <c r="D379" s="2">
        <v>1.328</v>
      </c>
      <c r="E379" s="54">
        <f t="shared" si="27"/>
        <v>0.26613226452905814</v>
      </c>
      <c r="F379" s="16"/>
      <c r="G379" s="18"/>
      <c r="H379" s="7"/>
    </row>
    <row r="380" spans="1:8" ht="15">
      <c r="A380" s="7"/>
      <c r="B380" s="29" t="s">
        <v>48</v>
      </c>
      <c r="C380" s="2">
        <v>9.99</v>
      </c>
      <c r="D380" s="2">
        <v>1.791</v>
      </c>
      <c r="E380" s="54">
        <f t="shared" si="27"/>
        <v>0.17927927927927928</v>
      </c>
      <c r="F380" s="16"/>
      <c r="G380" s="18"/>
      <c r="H380" s="7"/>
    </row>
    <row r="381" spans="1:8" ht="15">
      <c r="A381" s="7"/>
      <c r="B381" s="29" t="s">
        <v>49</v>
      </c>
      <c r="C381" s="2">
        <v>19.8</v>
      </c>
      <c r="D381" s="2">
        <v>3.128</v>
      </c>
      <c r="E381" s="54">
        <f t="shared" si="27"/>
        <v>0.15797979797979797</v>
      </c>
      <c r="F381" s="16"/>
      <c r="G381" s="18"/>
      <c r="H381" s="7"/>
    </row>
    <row r="382" spans="1:8" ht="15">
      <c r="A382" s="7"/>
      <c r="B382" s="29" t="s">
        <v>17</v>
      </c>
      <c r="C382" s="2">
        <v>4.99</v>
      </c>
      <c r="D382" s="2">
        <v>0</v>
      </c>
      <c r="E382" s="54">
        <f t="shared" si="27"/>
        <v>0</v>
      </c>
      <c r="F382" s="16"/>
      <c r="G382" s="18"/>
      <c r="H382" s="7"/>
    </row>
    <row r="383" spans="1:8" ht="15">
      <c r="A383" s="7"/>
      <c r="B383" s="29" t="s">
        <v>80</v>
      </c>
      <c r="C383" s="2">
        <v>4.99</v>
      </c>
      <c r="D383" s="2">
        <v>0</v>
      </c>
      <c r="E383" s="54">
        <f t="shared" si="27"/>
        <v>0</v>
      </c>
      <c r="F383" s="16"/>
      <c r="G383" s="18"/>
      <c r="H383" s="7"/>
    </row>
    <row r="384" spans="1:8" ht="15">
      <c r="A384" s="7"/>
      <c r="B384" s="29" t="s">
        <v>146</v>
      </c>
      <c r="C384" s="2">
        <v>4.98</v>
      </c>
      <c r="D384" s="2">
        <v>0</v>
      </c>
      <c r="E384" s="54">
        <f t="shared" si="27"/>
        <v>0</v>
      </c>
      <c r="F384" s="16"/>
      <c r="G384" s="18"/>
      <c r="H384" s="7"/>
    </row>
    <row r="385" spans="1:8" ht="15" customHeight="1">
      <c r="A385" s="7"/>
      <c r="B385" s="29" t="s">
        <v>76</v>
      </c>
      <c r="C385" s="2">
        <v>1</v>
      </c>
      <c r="D385" s="2">
        <v>0</v>
      </c>
      <c r="E385" s="54">
        <f t="shared" si="27"/>
        <v>0</v>
      </c>
      <c r="F385" s="16"/>
      <c r="G385" s="18"/>
      <c r="H385" s="7"/>
    </row>
    <row r="386" spans="1:8" ht="15">
      <c r="A386" s="7"/>
      <c r="B386" s="29" t="s">
        <v>77</v>
      </c>
      <c r="C386" s="2">
        <v>4.99</v>
      </c>
      <c r="D386" s="2">
        <v>0</v>
      </c>
      <c r="E386" s="54">
        <f t="shared" si="27"/>
        <v>0</v>
      </c>
      <c r="F386" s="16"/>
      <c r="G386" s="18"/>
      <c r="H386" s="7"/>
    </row>
    <row r="387" spans="1:8" ht="15">
      <c r="A387" s="7"/>
      <c r="B387" s="29" t="s">
        <v>83</v>
      </c>
      <c r="C387" s="2">
        <v>4.99</v>
      </c>
      <c r="D387" s="2">
        <v>0</v>
      </c>
      <c r="E387" s="54">
        <f t="shared" si="27"/>
        <v>0</v>
      </c>
      <c r="F387" s="16"/>
      <c r="G387" s="18"/>
      <c r="H387" s="7"/>
    </row>
    <row r="388" spans="1:8" ht="24.75">
      <c r="A388" s="7"/>
      <c r="B388" s="29" t="s">
        <v>39</v>
      </c>
      <c r="C388" s="2">
        <v>9.95</v>
      </c>
      <c r="D388" s="2">
        <v>1.78</v>
      </c>
      <c r="E388" s="54">
        <f t="shared" si="27"/>
        <v>0.17889447236180905</v>
      </c>
      <c r="F388" s="16"/>
      <c r="G388" s="18"/>
      <c r="H388" s="7"/>
    </row>
    <row r="389" spans="1:8" ht="24.75">
      <c r="A389" s="7"/>
      <c r="B389" s="29" t="s">
        <v>20</v>
      </c>
      <c r="C389" s="2">
        <v>39.85</v>
      </c>
      <c r="D389" s="2">
        <v>6.216</v>
      </c>
      <c r="E389" s="54">
        <f t="shared" si="27"/>
        <v>0.1559849435382685</v>
      </c>
      <c r="F389" s="16"/>
      <c r="G389" s="18"/>
      <c r="H389" s="7"/>
    </row>
    <row r="390" spans="1:8" ht="15">
      <c r="A390" s="7"/>
      <c r="B390" s="29" t="s">
        <v>78</v>
      </c>
      <c r="C390" s="2">
        <v>4.99</v>
      </c>
      <c r="D390" s="2">
        <v>1.302</v>
      </c>
      <c r="E390" s="54">
        <f t="shared" si="27"/>
        <v>0.26092184368737475</v>
      </c>
      <c r="F390" s="16"/>
      <c r="G390" s="18"/>
      <c r="H390" s="7"/>
    </row>
    <row r="391" spans="1:8" ht="15">
      <c r="A391" s="7"/>
      <c r="B391" s="29" t="s">
        <v>40</v>
      </c>
      <c r="C391" s="2">
        <v>19.99</v>
      </c>
      <c r="D391" s="2">
        <v>0</v>
      </c>
      <c r="E391" s="54">
        <f t="shared" si="27"/>
        <v>0</v>
      </c>
      <c r="F391" s="16"/>
      <c r="G391" s="18"/>
      <c r="H391" s="7"/>
    </row>
    <row r="392" spans="1:8" ht="15">
      <c r="A392" s="7"/>
      <c r="B392" s="29" t="s">
        <v>19</v>
      </c>
      <c r="C392" s="2">
        <v>19.9</v>
      </c>
      <c r="D392" s="2">
        <v>2.978</v>
      </c>
      <c r="E392" s="54">
        <v>0</v>
      </c>
      <c r="F392" s="16"/>
      <c r="G392" s="18"/>
      <c r="H392" s="7"/>
    </row>
    <row r="393" spans="1:8" ht="15">
      <c r="A393" s="7"/>
      <c r="B393" s="29" t="s">
        <v>36</v>
      </c>
      <c r="C393" s="2">
        <v>4.99</v>
      </c>
      <c r="D393" s="2">
        <v>0</v>
      </c>
      <c r="E393" s="54">
        <v>0</v>
      </c>
      <c r="F393" s="16"/>
      <c r="G393" s="18"/>
      <c r="H393" s="7"/>
    </row>
    <row r="394" spans="1:8" ht="15">
      <c r="A394" s="7"/>
      <c r="B394" s="29" t="s">
        <v>131</v>
      </c>
      <c r="C394" s="2">
        <v>3.96</v>
      </c>
      <c r="D394" s="2">
        <v>0</v>
      </c>
      <c r="E394" s="54">
        <v>0</v>
      </c>
      <c r="F394" s="16"/>
      <c r="G394" s="18"/>
      <c r="H394" s="7"/>
    </row>
    <row r="395" spans="1:8" ht="15">
      <c r="A395" s="7"/>
      <c r="B395" s="51" t="s">
        <v>58</v>
      </c>
      <c r="C395" s="35">
        <f>SUM(C374:C394)</f>
        <v>309.44</v>
      </c>
      <c r="D395" s="35">
        <f>SUM(D374:D394)</f>
        <v>41.370000000000005</v>
      </c>
      <c r="E395" s="55">
        <f>D395/C395</f>
        <v>0.13369312306101347</v>
      </c>
      <c r="F395" s="16"/>
      <c r="G395" s="18"/>
      <c r="H395" s="7"/>
    </row>
    <row r="396" spans="1:8" ht="15" customHeight="1">
      <c r="A396" s="7"/>
      <c r="B396" s="135" t="s">
        <v>85</v>
      </c>
      <c r="C396" s="138"/>
      <c r="D396" s="138"/>
      <c r="E396" s="139"/>
      <c r="F396" s="16"/>
      <c r="G396" s="18"/>
      <c r="H396" s="7"/>
    </row>
    <row r="397" spans="1:8" ht="15">
      <c r="A397" s="7"/>
      <c r="B397" s="29" t="s">
        <v>37</v>
      </c>
      <c r="C397" s="2">
        <v>104.65</v>
      </c>
      <c r="D397" s="2">
        <v>16.471</v>
      </c>
      <c r="E397" s="54">
        <f aca="true" t="shared" si="28" ref="E397:E411">D397/C397</f>
        <v>0.15739130434782608</v>
      </c>
      <c r="F397" s="16"/>
      <c r="G397" s="18"/>
      <c r="H397" s="7"/>
    </row>
    <row r="398" spans="1:8" ht="15">
      <c r="A398" s="7"/>
      <c r="B398" s="29" t="s">
        <v>22</v>
      </c>
      <c r="C398" s="2">
        <v>124.85</v>
      </c>
      <c r="D398" s="2">
        <v>0.565</v>
      </c>
      <c r="E398" s="54">
        <f t="shared" si="28"/>
        <v>0.004525430516619943</v>
      </c>
      <c r="F398" s="16"/>
      <c r="G398" s="18"/>
      <c r="H398" s="7"/>
    </row>
    <row r="399" spans="1:8" ht="15">
      <c r="A399" s="7"/>
      <c r="B399" s="29" t="s">
        <v>74</v>
      </c>
      <c r="C399" s="2">
        <v>4.99</v>
      </c>
      <c r="D399" s="2">
        <v>0.064</v>
      </c>
      <c r="E399" s="54">
        <f t="shared" si="28"/>
        <v>0.01282565130260521</v>
      </c>
      <c r="F399" s="16"/>
      <c r="G399" s="18"/>
      <c r="H399" s="7"/>
    </row>
    <row r="400" spans="1:8" ht="15">
      <c r="A400" s="7"/>
      <c r="B400" s="29" t="s">
        <v>16</v>
      </c>
      <c r="C400" s="2">
        <v>4.95</v>
      </c>
      <c r="D400" s="2">
        <v>0.002</v>
      </c>
      <c r="E400" s="54">
        <f t="shared" si="28"/>
        <v>0.00040404040404040404</v>
      </c>
      <c r="F400" s="16"/>
      <c r="G400" s="18"/>
      <c r="H400" s="7"/>
    </row>
    <row r="401" spans="1:8" ht="24.75">
      <c r="A401" s="7"/>
      <c r="B401" s="29" t="s">
        <v>75</v>
      </c>
      <c r="C401" s="2">
        <v>23.85</v>
      </c>
      <c r="D401" s="2">
        <v>1.136</v>
      </c>
      <c r="E401" s="54">
        <f t="shared" si="28"/>
        <v>0.04763102725366876</v>
      </c>
      <c r="F401" s="16"/>
      <c r="G401" s="18"/>
      <c r="H401" s="7"/>
    </row>
    <row r="402" spans="1:8" ht="15" customHeight="1">
      <c r="A402" s="7"/>
      <c r="B402" s="29" t="s">
        <v>48</v>
      </c>
      <c r="C402" s="2">
        <v>16.99</v>
      </c>
      <c r="D402" s="2">
        <v>0.119</v>
      </c>
      <c r="E402" s="54">
        <f t="shared" si="28"/>
        <v>0.007004120070629782</v>
      </c>
      <c r="F402" s="16"/>
      <c r="G402" s="18"/>
      <c r="H402" s="7"/>
    </row>
    <row r="403" spans="1:8" ht="15">
      <c r="A403" s="7"/>
      <c r="B403" s="29" t="s">
        <v>49</v>
      </c>
      <c r="C403" s="2">
        <v>30.95</v>
      </c>
      <c r="D403" s="2">
        <v>1.249</v>
      </c>
      <c r="E403" s="54">
        <f t="shared" si="28"/>
        <v>0.04035541195476575</v>
      </c>
      <c r="F403" s="16"/>
      <c r="G403" s="18"/>
      <c r="H403" s="7"/>
    </row>
    <row r="404" spans="1:8" ht="15">
      <c r="A404" s="7"/>
      <c r="B404" s="29" t="s">
        <v>41</v>
      </c>
      <c r="C404" s="2">
        <v>1</v>
      </c>
      <c r="D404" s="2">
        <v>0</v>
      </c>
      <c r="E404" s="54">
        <f t="shared" si="28"/>
        <v>0</v>
      </c>
      <c r="F404" s="16"/>
      <c r="G404" s="18"/>
      <c r="H404" s="7"/>
    </row>
    <row r="405" spans="1:8" ht="15">
      <c r="A405" s="7"/>
      <c r="B405" s="29" t="s">
        <v>77</v>
      </c>
      <c r="C405" s="2">
        <v>4.95</v>
      </c>
      <c r="D405" s="2">
        <v>0.023</v>
      </c>
      <c r="E405" s="54">
        <f t="shared" si="28"/>
        <v>0.004646464646464646</v>
      </c>
      <c r="F405" s="16"/>
      <c r="G405" s="18"/>
      <c r="H405" s="7"/>
    </row>
    <row r="406" spans="1:8" ht="24.75">
      <c r="A406" s="7"/>
      <c r="B406" s="29" t="s">
        <v>20</v>
      </c>
      <c r="C406" s="2">
        <v>38.85</v>
      </c>
      <c r="D406" s="2">
        <v>0.359</v>
      </c>
      <c r="E406" s="54">
        <f t="shared" si="28"/>
        <v>0.00924066924066924</v>
      </c>
      <c r="F406" s="16"/>
      <c r="G406" s="18"/>
      <c r="H406" s="7"/>
    </row>
    <row r="407" spans="1:8" ht="15">
      <c r="A407" s="7"/>
      <c r="B407" s="29" t="s">
        <v>78</v>
      </c>
      <c r="C407" s="2">
        <v>4.95</v>
      </c>
      <c r="D407" s="2">
        <v>0.111</v>
      </c>
      <c r="E407" s="54">
        <f t="shared" si="28"/>
        <v>0.022424242424242423</v>
      </c>
      <c r="F407" s="16"/>
      <c r="G407" s="18"/>
      <c r="H407" s="7"/>
    </row>
    <row r="408" spans="1:8" ht="15">
      <c r="A408" s="7"/>
      <c r="B408" s="29" t="s">
        <v>40</v>
      </c>
      <c r="C408" s="2">
        <v>9.95</v>
      </c>
      <c r="D408" s="2">
        <v>0</v>
      </c>
      <c r="E408" s="54">
        <f t="shared" si="28"/>
        <v>0</v>
      </c>
      <c r="F408" s="16"/>
      <c r="G408" s="18"/>
      <c r="H408" s="7"/>
    </row>
    <row r="409" spans="1:8" ht="15">
      <c r="A409" s="7"/>
      <c r="B409" s="29" t="s">
        <v>19</v>
      </c>
      <c r="C409" s="2">
        <v>39.85</v>
      </c>
      <c r="D409" s="2">
        <v>1.246</v>
      </c>
      <c r="E409" s="54">
        <f t="shared" si="28"/>
        <v>0.031267252195734</v>
      </c>
      <c r="F409" s="16"/>
      <c r="G409" s="18"/>
      <c r="H409" s="7"/>
    </row>
    <row r="410" spans="1:8" ht="15">
      <c r="A410" s="7"/>
      <c r="B410" s="29" t="s">
        <v>36</v>
      </c>
      <c r="C410" s="2">
        <v>9.95</v>
      </c>
      <c r="D410" s="2">
        <v>0</v>
      </c>
      <c r="E410" s="54">
        <f t="shared" si="28"/>
        <v>0</v>
      </c>
      <c r="F410" s="16"/>
      <c r="G410" s="18"/>
      <c r="H410" s="7"/>
    </row>
    <row r="411" spans="1:8" ht="15">
      <c r="A411" s="7"/>
      <c r="B411" s="29" t="s">
        <v>131</v>
      </c>
      <c r="C411" s="2">
        <v>5.94</v>
      </c>
      <c r="D411" s="2">
        <v>0</v>
      </c>
      <c r="E411" s="54">
        <f t="shared" si="28"/>
        <v>0</v>
      </c>
      <c r="F411" s="16"/>
      <c r="G411" s="18"/>
      <c r="H411" s="7"/>
    </row>
    <row r="412" spans="1:8" ht="15">
      <c r="A412" s="7"/>
      <c r="B412" s="51" t="s">
        <v>58</v>
      </c>
      <c r="C412" s="35">
        <f>SUM(C397:C411)</f>
        <v>426.67</v>
      </c>
      <c r="D412" s="35">
        <f>SUM(D397:D411)</f>
        <v>21.345</v>
      </c>
      <c r="E412" s="55">
        <f>D412/C412</f>
        <v>0.05002695291443035</v>
      </c>
      <c r="F412" s="16"/>
      <c r="G412" s="18"/>
      <c r="H412" s="7"/>
    </row>
    <row r="413" spans="1:8" ht="15" customHeight="1">
      <c r="A413" s="7"/>
      <c r="B413" s="135" t="s">
        <v>87</v>
      </c>
      <c r="C413" s="138"/>
      <c r="D413" s="138"/>
      <c r="E413" s="139"/>
      <c r="F413" s="16"/>
      <c r="G413" s="18"/>
      <c r="H413" s="7"/>
    </row>
    <row r="414" spans="1:8" ht="15">
      <c r="A414" s="7"/>
      <c r="B414" s="29" t="s">
        <v>86</v>
      </c>
      <c r="C414" s="53">
        <v>12.548</v>
      </c>
      <c r="D414" s="53">
        <v>0</v>
      </c>
      <c r="E414" s="54">
        <f>D414/C414</f>
        <v>0</v>
      </c>
      <c r="F414" s="16"/>
      <c r="G414" s="18"/>
      <c r="H414" s="7"/>
    </row>
    <row r="415" spans="1:8" ht="15" customHeight="1">
      <c r="A415" s="7"/>
      <c r="B415" s="29" t="s">
        <v>22</v>
      </c>
      <c r="C415" s="53">
        <v>97.016</v>
      </c>
      <c r="D415" s="53">
        <v>0</v>
      </c>
      <c r="E415" s="54">
        <f aca="true" t="shared" si="29" ref="E415:E424">D415/C415</f>
        <v>0</v>
      </c>
      <c r="F415" s="16"/>
      <c r="G415" s="18"/>
      <c r="H415" s="7"/>
    </row>
    <row r="416" spans="1:8" ht="15">
      <c r="A416" s="7"/>
      <c r="B416" s="29" t="s">
        <v>38</v>
      </c>
      <c r="C416" s="53">
        <v>4.172</v>
      </c>
      <c r="D416" s="53">
        <v>0</v>
      </c>
      <c r="E416" s="54">
        <f t="shared" si="29"/>
        <v>0</v>
      </c>
      <c r="F416" s="16"/>
      <c r="G416" s="18"/>
      <c r="H416" s="7"/>
    </row>
    <row r="417" spans="1:8" ht="15">
      <c r="A417" s="7"/>
      <c r="B417" s="29" t="s">
        <v>74</v>
      </c>
      <c r="C417" s="53">
        <v>1.759</v>
      </c>
      <c r="D417" s="53">
        <v>0</v>
      </c>
      <c r="E417" s="54">
        <f t="shared" si="29"/>
        <v>0</v>
      </c>
      <c r="F417" s="16"/>
      <c r="G417" s="18"/>
      <c r="H417" s="7"/>
    </row>
    <row r="418" spans="1:8" ht="15">
      <c r="A418" s="7"/>
      <c r="B418" s="29" t="s">
        <v>16</v>
      </c>
      <c r="C418" s="53">
        <v>2.255</v>
      </c>
      <c r="D418" s="53">
        <v>0</v>
      </c>
      <c r="E418" s="54">
        <f t="shared" si="29"/>
        <v>0</v>
      </c>
      <c r="F418" s="16"/>
      <c r="G418" s="18"/>
      <c r="H418" s="7"/>
    </row>
    <row r="419" spans="1:8" ht="24.75">
      <c r="A419" s="7"/>
      <c r="B419" s="29" t="s">
        <v>75</v>
      </c>
      <c r="C419" s="53">
        <v>13.459</v>
      </c>
      <c r="D419" s="53">
        <v>0</v>
      </c>
      <c r="E419" s="54">
        <f t="shared" si="29"/>
        <v>0</v>
      </c>
      <c r="F419" s="16"/>
      <c r="G419" s="18"/>
      <c r="H419" s="7"/>
    </row>
    <row r="420" spans="1:8" ht="15">
      <c r="A420" s="7"/>
      <c r="B420" s="29" t="s">
        <v>48</v>
      </c>
      <c r="C420" s="53">
        <v>142.896</v>
      </c>
      <c r="D420" s="53">
        <v>0</v>
      </c>
      <c r="E420" s="54">
        <f t="shared" si="29"/>
        <v>0</v>
      </c>
      <c r="F420" s="16"/>
      <c r="G420" s="18"/>
      <c r="H420" s="7"/>
    </row>
    <row r="421" spans="1:8" ht="15">
      <c r="A421" s="7"/>
      <c r="B421" s="29" t="s">
        <v>49</v>
      </c>
      <c r="C421" s="2">
        <v>11.394</v>
      </c>
      <c r="D421" s="53">
        <v>0</v>
      </c>
      <c r="E421" s="54">
        <f t="shared" si="29"/>
        <v>0</v>
      </c>
      <c r="F421" s="16"/>
      <c r="G421" s="18"/>
      <c r="H421" s="7"/>
    </row>
    <row r="422" spans="1:8" ht="24.75">
      <c r="A422" s="7"/>
      <c r="B422" s="29" t="s">
        <v>20</v>
      </c>
      <c r="C422" s="2">
        <v>47.325</v>
      </c>
      <c r="D422" s="53">
        <v>0</v>
      </c>
      <c r="E422" s="54">
        <f t="shared" si="29"/>
        <v>0</v>
      </c>
      <c r="F422" s="7"/>
      <c r="G422" s="7"/>
      <c r="H422" s="7"/>
    </row>
    <row r="423" spans="1:8" ht="15">
      <c r="A423" s="7"/>
      <c r="B423" s="29" t="s">
        <v>78</v>
      </c>
      <c r="C423" s="2">
        <v>13.483</v>
      </c>
      <c r="D423" s="53">
        <v>0</v>
      </c>
      <c r="E423" s="54">
        <f t="shared" si="29"/>
        <v>0</v>
      </c>
      <c r="F423" s="7"/>
      <c r="G423" s="7"/>
      <c r="H423" s="7"/>
    </row>
    <row r="424" spans="1:8" ht="15">
      <c r="A424" s="7"/>
      <c r="B424" s="64" t="s">
        <v>36</v>
      </c>
      <c r="C424" s="2">
        <v>10.104</v>
      </c>
      <c r="D424" s="53">
        <v>0</v>
      </c>
      <c r="E424" s="54">
        <f t="shared" si="29"/>
        <v>0</v>
      </c>
      <c r="F424" s="7"/>
      <c r="G424" s="7"/>
      <c r="H424" s="7"/>
    </row>
    <row r="425" spans="1:8" ht="15">
      <c r="A425" s="7"/>
      <c r="B425" s="56" t="s">
        <v>58</v>
      </c>
      <c r="C425" s="35">
        <f>SUM(C414:C424)</f>
        <v>356.411</v>
      </c>
      <c r="D425" s="35">
        <f>SUM(D414:D424)</f>
        <v>0</v>
      </c>
      <c r="E425" s="55">
        <f>D425/C425</f>
        <v>0</v>
      </c>
      <c r="F425" s="7"/>
      <c r="G425" s="7"/>
      <c r="H425" s="7"/>
    </row>
    <row r="426" spans="1:8" ht="15" customHeight="1">
      <c r="A426" s="7"/>
      <c r="B426" s="135" t="s">
        <v>88</v>
      </c>
      <c r="C426" s="138"/>
      <c r="D426" s="138"/>
      <c r="E426" s="139"/>
      <c r="F426" s="7"/>
      <c r="G426" s="7"/>
      <c r="H426" s="7"/>
    </row>
    <row r="427" spans="1:8" ht="15">
      <c r="A427" s="7"/>
      <c r="B427" s="29" t="s">
        <v>86</v>
      </c>
      <c r="C427" s="2">
        <v>1.215</v>
      </c>
      <c r="D427" s="2">
        <v>0</v>
      </c>
      <c r="E427" s="54">
        <f>D427/C427</f>
        <v>0</v>
      </c>
      <c r="F427" s="7"/>
      <c r="G427" s="7"/>
      <c r="H427" s="7"/>
    </row>
    <row r="428" spans="1:8" ht="15">
      <c r="A428" s="7"/>
      <c r="B428" s="29" t="s">
        <v>22</v>
      </c>
      <c r="C428" s="2">
        <v>9.383</v>
      </c>
      <c r="D428" s="2">
        <v>0</v>
      </c>
      <c r="E428" s="54">
        <f aca="true" t="shared" si="30" ref="E428:E435">D428/C428</f>
        <v>0</v>
      </c>
      <c r="F428" s="7"/>
      <c r="G428" s="7"/>
      <c r="H428" s="7"/>
    </row>
    <row r="429" spans="1:8" ht="24.75">
      <c r="A429" s="7"/>
      <c r="B429" s="29" t="s">
        <v>75</v>
      </c>
      <c r="C429" s="2">
        <v>1.304</v>
      </c>
      <c r="D429" s="2">
        <v>0</v>
      </c>
      <c r="E429" s="54">
        <f t="shared" si="30"/>
        <v>0</v>
      </c>
      <c r="F429" s="7"/>
      <c r="G429" s="7"/>
      <c r="H429" s="7"/>
    </row>
    <row r="430" spans="1:8" ht="15">
      <c r="A430" s="7"/>
      <c r="B430" s="29" t="s">
        <v>48</v>
      </c>
      <c r="C430" s="2">
        <v>13.833</v>
      </c>
      <c r="D430" s="2">
        <v>0</v>
      </c>
      <c r="E430" s="54">
        <f t="shared" si="30"/>
        <v>0</v>
      </c>
      <c r="F430" s="7"/>
      <c r="G430" s="7"/>
      <c r="H430" s="7"/>
    </row>
    <row r="431" spans="1:8" ht="15">
      <c r="A431" s="7"/>
      <c r="B431" s="29" t="s">
        <v>49</v>
      </c>
      <c r="C431" s="2">
        <v>1.103</v>
      </c>
      <c r="D431" s="2">
        <v>0</v>
      </c>
      <c r="E431" s="54">
        <f t="shared" si="30"/>
        <v>0</v>
      </c>
      <c r="F431" s="7"/>
      <c r="G431" s="7"/>
      <c r="H431" s="7"/>
    </row>
    <row r="432" spans="1:8" ht="24.75">
      <c r="A432" s="7"/>
      <c r="B432" s="29" t="s">
        <v>20</v>
      </c>
      <c r="C432" s="2">
        <v>4.546</v>
      </c>
      <c r="D432" s="2">
        <v>0</v>
      </c>
      <c r="E432" s="54">
        <f t="shared" si="30"/>
        <v>0</v>
      </c>
      <c r="F432" s="7"/>
      <c r="G432" s="7"/>
      <c r="H432" s="7"/>
    </row>
    <row r="433" spans="1:8" ht="15">
      <c r="A433" s="7"/>
      <c r="B433" s="29" t="s">
        <v>78</v>
      </c>
      <c r="C433" s="2">
        <v>1.296</v>
      </c>
      <c r="D433" s="2">
        <v>0</v>
      </c>
      <c r="E433" s="54">
        <f t="shared" si="30"/>
        <v>0</v>
      </c>
      <c r="F433" s="20"/>
      <c r="G433" s="14"/>
      <c r="H433" s="7"/>
    </row>
    <row r="434" spans="1:8" ht="15">
      <c r="A434" s="7"/>
      <c r="B434" s="29" t="s">
        <v>36</v>
      </c>
      <c r="C434" s="2">
        <v>0.981</v>
      </c>
      <c r="D434" s="2">
        <v>0</v>
      </c>
      <c r="E434" s="54">
        <f t="shared" si="30"/>
        <v>0</v>
      </c>
      <c r="F434" s="18"/>
      <c r="G434" s="14"/>
      <c r="H434" s="7"/>
    </row>
    <row r="435" spans="1:8" ht="15">
      <c r="A435" s="7"/>
      <c r="B435" s="29" t="s">
        <v>131</v>
      </c>
      <c r="C435" s="2">
        <v>0.792</v>
      </c>
      <c r="D435" s="2">
        <v>0</v>
      </c>
      <c r="E435" s="54">
        <f t="shared" si="30"/>
        <v>0</v>
      </c>
      <c r="F435" s="18"/>
      <c r="G435" s="14"/>
      <c r="H435" s="7"/>
    </row>
    <row r="436" spans="1:8" ht="15">
      <c r="A436" s="7"/>
      <c r="B436" s="51" t="s">
        <v>58</v>
      </c>
      <c r="C436" s="35">
        <f>SUM(C427:C435)</f>
        <v>34.453</v>
      </c>
      <c r="D436" s="35">
        <f>SUM(D427:D435)</f>
        <v>0</v>
      </c>
      <c r="E436" s="55">
        <f>D436/C436</f>
        <v>0</v>
      </c>
      <c r="F436" s="7"/>
      <c r="G436" s="16"/>
      <c r="H436" s="7"/>
    </row>
    <row r="437" spans="1:8" ht="36">
      <c r="A437" s="7"/>
      <c r="B437" s="57" t="s">
        <v>89</v>
      </c>
      <c r="C437" s="35">
        <f>C436+C425+C412+C395+C372+C354+C343+C330+C313</f>
        <v>4195.044000000001</v>
      </c>
      <c r="D437" s="35">
        <f>D436+D425+D412+D395+D372+D354+D343+D330+D313</f>
        <v>147.654</v>
      </c>
      <c r="E437" s="58">
        <f>D437/C437</f>
        <v>0.035197247037218195</v>
      </c>
      <c r="F437" s="7"/>
      <c r="G437" s="7"/>
      <c r="H437" s="7"/>
    </row>
    <row r="438" spans="1:8" ht="15">
      <c r="A438" s="7"/>
      <c r="B438" s="121" t="s">
        <v>54</v>
      </c>
      <c r="C438" s="122"/>
      <c r="D438" s="122"/>
      <c r="E438" s="123"/>
      <c r="F438" s="7"/>
      <c r="G438" s="7"/>
      <c r="H438" s="7"/>
    </row>
    <row r="439" spans="1:8" ht="24.75">
      <c r="A439" s="7"/>
      <c r="B439" s="28" t="s">
        <v>107</v>
      </c>
      <c r="C439" s="2">
        <v>0.29</v>
      </c>
      <c r="D439" s="2">
        <v>0</v>
      </c>
      <c r="E439" s="11">
        <f>D439/C439</f>
        <v>0</v>
      </c>
      <c r="F439" s="7"/>
      <c r="G439" s="7"/>
      <c r="H439" s="7"/>
    </row>
    <row r="440" spans="1:8" ht="24.75">
      <c r="A440" s="7"/>
      <c r="B440" s="28" t="s">
        <v>108</v>
      </c>
      <c r="C440" s="2">
        <v>9.39</v>
      </c>
      <c r="D440" s="2">
        <v>0</v>
      </c>
      <c r="E440" s="11">
        <f aca="true" t="shared" si="31" ref="E440:E448">D440/C440</f>
        <v>0</v>
      </c>
      <c r="F440" s="7"/>
      <c r="G440" s="7"/>
      <c r="H440" s="7"/>
    </row>
    <row r="441" spans="1:8" ht="15">
      <c r="A441" s="7"/>
      <c r="B441" s="24" t="s">
        <v>46</v>
      </c>
      <c r="C441" s="25">
        <v>7.85</v>
      </c>
      <c r="D441" s="2">
        <v>0</v>
      </c>
      <c r="E441" s="11">
        <f t="shared" si="31"/>
        <v>0</v>
      </c>
      <c r="F441" s="7"/>
      <c r="G441" s="7"/>
      <c r="H441" s="7"/>
    </row>
    <row r="442" spans="1:8" ht="15">
      <c r="A442" s="7"/>
      <c r="B442" s="24" t="s">
        <v>35</v>
      </c>
      <c r="C442" s="25">
        <v>2.35</v>
      </c>
      <c r="D442" s="2">
        <v>0</v>
      </c>
      <c r="E442" s="11">
        <f t="shared" si="31"/>
        <v>0</v>
      </c>
      <c r="F442" s="7"/>
      <c r="G442" s="7"/>
      <c r="H442" s="7"/>
    </row>
    <row r="443" spans="1:8" ht="15">
      <c r="A443" s="7"/>
      <c r="B443" s="24" t="s">
        <v>19</v>
      </c>
      <c r="C443" s="25">
        <v>4.01</v>
      </c>
      <c r="D443" s="2">
        <v>0</v>
      </c>
      <c r="E443" s="11">
        <f t="shared" si="31"/>
        <v>0</v>
      </c>
      <c r="F443" s="7"/>
      <c r="G443" s="7"/>
      <c r="H443" s="7"/>
    </row>
    <row r="444" spans="1:8" ht="15">
      <c r="A444" s="7"/>
      <c r="B444" s="24" t="s">
        <v>20</v>
      </c>
      <c r="C444" s="25">
        <v>34.27</v>
      </c>
      <c r="D444" s="2">
        <v>0</v>
      </c>
      <c r="E444" s="11">
        <f t="shared" si="31"/>
        <v>0</v>
      </c>
      <c r="F444" s="7"/>
      <c r="G444" s="7"/>
      <c r="H444" s="7"/>
    </row>
    <row r="445" spans="1:8" ht="15">
      <c r="A445" s="7"/>
      <c r="B445" s="24" t="s">
        <v>36</v>
      </c>
      <c r="C445" s="25">
        <v>35.42</v>
      </c>
      <c r="D445" s="2">
        <v>0</v>
      </c>
      <c r="E445" s="11">
        <f t="shared" si="31"/>
        <v>0</v>
      </c>
      <c r="F445" s="14"/>
      <c r="G445" s="7"/>
      <c r="H445" s="7"/>
    </row>
    <row r="446" spans="1:8" ht="15">
      <c r="A446" s="7"/>
      <c r="B446" s="24" t="s">
        <v>22</v>
      </c>
      <c r="C446" s="25">
        <v>20.8</v>
      </c>
      <c r="D446" s="2">
        <v>0</v>
      </c>
      <c r="E446" s="11">
        <f t="shared" si="31"/>
        <v>0</v>
      </c>
      <c r="F446" s="14"/>
      <c r="G446" s="7"/>
      <c r="H446" s="7"/>
    </row>
    <row r="447" spans="1:8" ht="15">
      <c r="A447" s="7"/>
      <c r="B447" s="24" t="s">
        <v>16</v>
      </c>
      <c r="C447" s="25">
        <v>3.3</v>
      </c>
      <c r="D447" s="2">
        <v>0</v>
      </c>
      <c r="E447" s="11">
        <f t="shared" si="31"/>
        <v>0</v>
      </c>
      <c r="F447" s="14"/>
      <c r="G447" s="7"/>
      <c r="H447" s="7"/>
    </row>
    <row r="448" spans="1:8" ht="15">
      <c r="A448" s="7"/>
      <c r="B448" s="24" t="s">
        <v>40</v>
      </c>
      <c r="C448" s="25">
        <v>19.7</v>
      </c>
      <c r="D448" s="2">
        <v>0</v>
      </c>
      <c r="E448" s="11">
        <f t="shared" si="31"/>
        <v>0</v>
      </c>
      <c r="F448" s="14"/>
      <c r="G448" s="7"/>
      <c r="H448" s="7"/>
    </row>
    <row r="449" spans="1:8" ht="15">
      <c r="A449" s="7"/>
      <c r="B449" s="51" t="s">
        <v>58</v>
      </c>
      <c r="C449" s="35">
        <f>SUM(C439:C448)</f>
        <v>137.38</v>
      </c>
      <c r="D449" s="35">
        <f>SUM(D439:D448)</f>
        <v>0</v>
      </c>
      <c r="E449" s="36">
        <f>D449/C449</f>
        <v>0</v>
      </c>
      <c r="F449" s="7"/>
      <c r="G449" s="7"/>
      <c r="H449" s="7"/>
    </row>
    <row r="450" spans="1:8" ht="15">
      <c r="A450" s="7"/>
      <c r="B450" s="126" t="s">
        <v>55</v>
      </c>
      <c r="C450" s="126"/>
      <c r="D450" s="126"/>
      <c r="E450" s="126"/>
      <c r="F450" s="7"/>
      <c r="G450" s="7"/>
      <c r="H450" s="7"/>
    </row>
    <row r="451" spans="1:8" ht="15">
      <c r="A451" s="7"/>
      <c r="B451" s="30" t="s">
        <v>35</v>
      </c>
      <c r="C451" s="2">
        <v>0.32</v>
      </c>
      <c r="D451" s="2">
        <v>0</v>
      </c>
      <c r="E451" s="11">
        <f aca="true" t="shared" si="32" ref="E451:E457">D451/C451</f>
        <v>0</v>
      </c>
      <c r="F451" s="7"/>
      <c r="G451" s="7"/>
      <c r="H451" s="7"/>
    </row>
    <row r="452" spans="1:8" ht="15">
      <c r="A452" s="7"/>
      <c r="B452" s="30" t="s">
        <v>19</v>
      </c>
      <c r="C452" s="2">
        <v>0.2</v>
      </c>
      <c r="D452" s="2">
        <v>0</v>
      </c>
      <c r="E452" s="11">
        <f t="shared" si="32"/>
        <v>0</v>
      </c>
      <c r="F452" s="7"/>
      <c r="G452" s="7"/>
      <c r="H452" s="7"/>
    </row>
    <row r="453" spans="1:8" ht="15">
      <c r="A453" s="7"/>
      <c r="B453" s="30" t="s">
        <v>20</v>
      </c>
      <c r="C453" s="2">
        <v>3.84</v>
      </c>
      <c r="D453" s="2">
        <v>0</v>
      </c>
      <c r="E453" s="11">
        <f t="shared" si="32"/>
        <v>0</v>
      </c>
      <c r="F453" s="7"/>
      <c r="G453" s="7"/>
      <c r="H453" s="7"/>
    </row>
    <row r="454" spans="1:8" ht="15">
      <c r="A454" s="7"/>
      <c r="B454" s="30" t="s">
        <v>36</v>
      </c>
      <c r="C454" s="2">
        <v>5.84</v>
      </c>
      <c r="D454" s="2">
        <v>0</v>
      </c>
      <c r="E454" s="11">
        <f t="shared" si="32"/>
        <v>0</v>
      </c>
      <c r="F454" s="7"/>
      <c r="G454" s="7"/>
      <c r="H454" s="7"/>
    </row>
    <row r="455" spans="1:8" ht="15">
      <c r="A455" s="7"/>
      <c r="B455" s="30" t="s">
        <v>22</v>
      </c>
      <c r="C455" s="2">
        <v>1.9</v>
      </c>
      <c r="D455" s="2">
        <v>0</v>
      </c>
      <c r="E455" s="11">
        <f t="shared" si="32"/>
        <v>0</v>
      </c>
      <c r="F455" s="7"/>
      <c r="G455" s="7"/>
      <c r="H455" s="7"/>
    </row>
    <row r="456" spans="1:8" ht="15">
      <c r="A456" s="7"/>
      <c r="B456" s="30" t="s">
        <v>16</v>
      </c>
      <c r="C456" s="2">
        <v>1.8</v>
      </c>
      <c r="D456" s="2">
        <v>0</v>
      </c>
      <c r="E456" s="11">
        <f t="shared" si="32"/>
        <v>0</v>
      </c>
      <c r="F456" s="18"/>
      <c r="G456" s="14"/>
      <c r="H456" s="14"/>
    </row>
    <row r="457" spans="1:8" ht="15">
      <c r="A457" s="7"/>
      <c r="B457" s="49" t="s">
        <v>58</v>
      </c>
      <c r="C457" s="35">
        <f>SUM(C451:C456)</f>
        <v>13.9</v>
      </c>
      <c r="D457" s="35">
        <f>SUM(D451:D456)</f>
        <v>0</v>
      </c>
      <c r="E457" s="36">
        <f t="shared" si="32"/>
        <v>0</v>
      </c>
      <c r="F457" s="16"/>
      <c r="G457" s="7"/>
      <c r="H457" s="7"/>
    </row>
    <row r="458" spans="1:8" ht="15">
      <c r="A458" s="7"/>
      <c r="B458" s="121" t="s">
        <v>56</v>
      </c>
      <c r="C458" s="140"/>
      <c r="D458" s="140"/>
      <c r="E458" s="141"/>
      <c r="F458" s="16"/>
      <c r="G458" s="7"/>
      <c r="H458" s="7"/>
    </row>
    <row r="459" spans="1:8" ht="24">
      <c r="A459" s="7"/>
      <c r="B459" s="17" t="s">
        <v>107</v>
      </c>
      <c r="C459" s="2">
        <v>0.4</v>
      </c>
      <c r="D459" s="2">
        <v>0</v>
      </c>
      <c r="E459" s="11">
        <f>D459/C459</f>
        <v>0</v>
      </c>
      <c r="F459" s="16"/>
      <c r="G459" s="7"/>
      <c r="H459" s="7"/>
    </row>
    <row r="460" spans="1:8" ht="24">
      <c r="A460" s="7"/>
      <c r="B460" s="17" t="s">
        <v>108</v>
      </c>
      <c r="C460" s="2">
        <v>6.46</v>
      </c>
      <c r="D460" s="2">
        <v>0.25</v>
      </c>
      <c r="E460" s="11">
        <f>D460/C460</f>
        <v>0.03869969040247678</v>
      </c>
      <c r="F460" s="16"/>
      <c r="G460" s="7"/>
      <c r="H460" s="7"/>
    </row>
    <row r="461" spans="1:8" ht="15">
      <c r="A461" s="7"/>
      <c r="B461" s="17" t="s">
        <v>46</v>
      </c>
      <c r="C461" s="2">
        <v>14.5</v>
      </c>
      <c r="D461" s="2">
        <v>0</v>
      </c>
      <c r="E461" s="11">
        <f aca="true" t="shared" si="33" ref="E461:E472">D461/C461</f>
        <v>0</v>
      </c>
      <c r="F461" s="16"/>
      <c r="G461" s="7"/>
      <c r="H461" s="7"/>
    </row>
    <row r="462" spans="1:8" ht="48">
      <c r="A462" s="7"/>
      <c r="B462" s="17" t="s">
        <v>57</v>
      </c>
      <c r="C462" s="2">
        <v>39.5</v>
      </c>
      <c r="D462" s="2">
        <v>0</v>
      </c>
      <c r="E462" s="11">
        <f t="shared" si="33"/>
        <v>0</v>
      </c>
      <c r="F462" s="7"/>
      <c r="G462" s="7"/>
      <c r="H462" s="7"/>
    </row>
    <row r="463" spans="1:8" ht="15">
      <c r="A463" s="7"/>
      <c r="B463" s="17" t="s">
        <v>35</v>
      </c>
      <c r="C463" s="2">
        <v>1.3</v>
      </c>
      <c r="D463" s="2">
        <v>0</v>
      </c>
      <c r="E463" s="11">
        <f t="shared" si="33"/>
        <v>0</v>
      </c>
      <c r="F463" s="18"/>
      <c r="G463" s="14"/>
      <c r="H463" s="7"/>
    </row>
    <row r="464" spans="1:8" ht="15">
      <c r="A464" s="7"/>
      <c r="B464" s="17" t="s">
        <v>19</v>
      </c>
      <c r="C464" s="2">
        <v>10.37</v>
      </c>
      <c r="D464" s="2">
        <v>0</v>
      </c>
      <c r="E464" s="11">
        <f t="shared" si="33"/>
        <v>0</v>
      </c>
      <c r="F464" s="7"/>
      <c r="G464" s="7"/>
      <c r="H464" s="7"/>
    </row>
    <row r="465" spans="1:8" ht="24">
      <c r="A465" s="7"/>
      <c r="B465" s="17" t="s">
        <v>20</v>
      </c>
      <c r="C465" s="2">
        <v>40.34</v>
      </c>
      <c r="D465" s="2">
        <v>0</v>
      </c>
      <c r="E465" s="11">
        <f t="shared" si="33"/>
        <v>0</v>
      </c>
      <c r="F465" s="7"/>
      <c r="G465" s="7"/>
      <c r="H465" s="7"/>
    </row>
    <row r="466" spans="1:8" ht="15">
      <c r="A466" s="7"/>
      <c r="B466" s="17" t="s">
        <v>36</v>
      </c>
      <c r="C466" s="2">
        <v>46.1</v>
      </c>
      <c r="D466" s="2">
        <v>0</v>
      </c>
      <c r="E466" s="11">
        <f t="shared" si="33"/>
        <v>0</v>
      </c>
      <c r="F466" s="7"/>
      <c r="G466" s="7"/>
      <c r="H466" s="7"/>
    </row>
    <row r="467" spans="2:5" ht="15">
      <c r="B467" s="17" t="s">
        <v>22</v>
      </c>
      <c r="C467" s="2">
        <v>29.9</v>
      </c>
      <c r="D467" s="2">
        <v>0</v>
      </c>
      <c r="E467" s="11">
        <f>D467/C467</f>
        <v>0</v>
      </c>
    </row>
    <row r="468" spans="2:5" ht="15">
      <c r="B468" s="30" t="s">
        <v>16</v>
      </c>
      <c r="C468" s="2">
        <v>1.5</v>
      </c>
      <c r="D468" s="2">
        <v>0</v>
      </c>
      <c r="E468" s="11">
        <f>D468/C468</f>
        <v>0</v>
      </c>
    </row>
    <row r="469" spans="2:5" ht="15">
      <c r="B469" s="30" t="s">
        <v>40</v>
      </c>
      <c r="C469" s="2">
        <v>5</v>
      </c>
      <c r="D469" s="2">
        <v>0</v>
      </c>
      <c r="E469" s="11">
        <f>D469/C469</f>
        <v>0</v>
      </c>
    </row>
    <row r="470" spans="2:5" ht="15">
      <c r="B470" s="30" t="s">
        <v>37</v>
      </c>
      <c r="C470" s="2">
        <v>0.9</v>
      </c>
      <c r="D470" s="2">
        <v>0</v>
      </c>
      <c r="E470" s="11">
        <f>D470/C470</f>
        <v>0</v>
      </c>
    </row>
    <row r="471" spans="2:5" ht="15">
      <c r="B471" s="40" t="s">
        <v>58</v>
      </c>
      <c r="C471" s="35">
        <f>SUM(C459:C470)</f>
        <v>196.27</v>
      </c>
      <c r="D471" s="35">
        <f>SUM(D459:D470)</f>
        <v>0.25</v>
      </c>
      <c r="E471" s="36">
        <f>D471/C471</f>
        <v>0.0012737555408366026</v>
      </c>
    </row>
    <row r="472" spans="2:5" ht="36">
      <c r="B472" s="52" t="s">
        <v>63</v>
      </c>
      <c r="C472" s="35">
        <f>C471+C457+C449</f>
        <v>347.55</v>
      </c>
      <c r="D472" s="35">
        <f>D471+D457+D449</f>
        <v>0.25</v>
      </c>
      <c r="E472" s="36">
        <f t="shared" si="33"/>
        <v>0.0007193209610128039</v>
      </c>
    </row>
  </sheetData>
  <sheetProtection/>
  <mergeCells count="41">
    <mergeCell ref="A1:G1"/>
    <mergeCell ref="B3:E3"/>
    <mergeCell ref="B23:E23"/>
    <mergeCell ref="B40:E40"/>
    <mergeCell ref="B59:E59"/>
    <mergeCell ref="B76:E76"/>
    <mergeCell ref="B91:E91"/>
    <mergeCell ref="F95:F96"/>
    <mergeCell ref="B107:E107"/>
    <mergeCell ref="B117:E117"/>
    <mergeCell ref="B128:E128"/>
    <mergeCell ref="B133:E133"/>
    <mergeCell ref="B142:E142"/>
    <mergeCell ref="B158:E158"/>
    <mergeCell ref="B173:E173"/>
    <mergeCell ref="B185:E185"/>
    <mergeCell ref="B188:E188"/>
    <mergeCell ref="B193:E193"/>
    <mergeCell ref="B204:E204"/>
    <mergeCell ref="B214:E214"/>
    <mergeCell ref="B225:E225"/>
    <mergeCell ref="B236:E236"/>
    <mergeCell ref="B249:E249"/>
    <mergeCell ref="B259:E259"/>
    <mergeCell ref="B396:E396"/>
    <mergeCell ref="B269:E269"/>
    <mergeCell ref="B278:E278"/>
    <mergeCell ref="B287:E287"/>
    <mergeCell ref="B297:E297"/>
    <mergeCell ref="B299:E299"/>
    <mergeCell ref="B302:E302"/>
    <mergeCell ref="B413:E413"/>
    <mergeCell ref="B426:E426"/>
    <mergeCell ref="B438:E438"/>
    <mergeCell ref="B450:E450"/>
    <mergeCell ref="B458:E458"/>
    <mergeCell ref="B314:E314"/>
    <mergeCell ref="B331:E331"/>
    <mergeCell ref="B344:E344"/>
    <mergeCell ref="B355:E355"/>
    <mergeCell ref="B373:E373"/>
  </mergeCells>
  <printOptions/>
  <pageMargins left="0.7" right="0.7" top="0.75" bottom="0.75" header="0.3" footer="0.3"/>
  <pageSetup orientation="portrait" paperSize="9" scale="83" r:id="rId1"/>
  <rowBreaks count="5" manualBreakCount="5">
    <brk id="35" max="5" man="1"/>
    <brk id="75" max="255" man="1"/>
    <brk id="119" max="5" man="1"/>
    <brk id="169" max="5" man="1"/>
    <brk id="214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zoomScale="130" zoomScaleNormal="130" zoomScalePageLayoutView="0" workbookViewId="0" topLeftCell="A1">
      <selection activeCell="H15" sqref="H15"/>
    </sheetView>
  </sheetViews>
  <sheetFormatPr defaultColWidth="9.140625" defaultRowHeight="15"/>
  <cols>
    <col min="1" max="1" width="12.28125" style="3" customWidth="1"/>
    <col min="2" max="2" width="11.00390625" style="3" customWidth="1"/>
    <col min="3" max="3" width="8.57421875" style="85" customWidth="1"/>
    <col min="4" max="4" width="11.00390625" style="3" customWidth="1"/>
    <col min="5" max="5" width="5.8515625" style="3" customWidth="1"/>
    <col min="6" max="6" width="17.57421875" style="3" customWidth="1"/>
    <col min="7" max="7" width="11.00390625" style="3" customWidth="1"/>
    <col min="8" max="8" width="11.140625" style="3" customWidth="1"/>
    <col min="9" max="9" width="10.7109375" style="3" customWidth="1"/>
    <col min="10" max="16384" width="9.140625" style="3" customWidth="1"/>
  </cols>
  <sheetData>
    <row r="1" spans="1:9" ht="39.75" customHeight="1">
      <c r="A1" s="115" t="s">
        <v>151</v>
      </c>
      <c r="B1" s="115"/>
      <c r="C1" s="115"/>
      <c r="D1" s="115"/>
      <c r="E1" s="115"/>
      <c r="F1" s="115"/>
      <c r="G1" s="115"/>
      <c r="H1" s="115"/>
      <c r="I1" s="116"/>
    </row>
    <row r="2" spans="1:9" ht="108.75" customHeight="1">
      <c r="A2" s="50" t="s">
        <v>137</v>
      </c>
      <c r="B2" s="50" t="s">
        <v>138</v>
      </c>
      <c r="C2" s="50" t="s">
        <v>67</v>
      </c>
      <c r="D2" s="50" t="s">
        <v>0</v>
      </c>
      <c r="E2" s="4"/>
      <c r="F2" s="50" t="s">
        <v>137</v>
      </c>
      <c r="G2" s="50" t="s">
        <v>138</v>
      </c>
      <c r="H2" s="50" t="s">
        <v>67</v>
      </c>
      <c r="I2" s="50" t="s">
        <v>0</v>
      </c>
    </row>
    <row r="3" spans="1:9" ht="25.5" customHeight="1">
      <c r="A3" s="117" t="s">
        <v>1</v>
      </c>
      <c r="B3" s="117"/>
      <c r="C3" s="117"/>
      <c r="D3" s="118"/>
      <c r="E3" s="5"/>
      <c r="F3" s="119" t="s">
        <v>2</v>
      </c>
      <c r="G3" s="119"/>
      <c r="H3" s="119"/>
      <c r="I3" s="120"/>
    </row>
    <row r="4" spans="1:9" ht="20.25" customHeight="1">
      <c r="A4" s="69" t="s">
        <v>132</v>
      </c>
      <c r="B4" s="70">
        <v>24.4</v>
      </c>
      <c r="C4" s="65">
        <v>0</v>
      </c>
      <c r="D4" s="72">
        <f aca="true" t="shared" si="0" ref="D4:D14">C4/B4</f>
        <v>0</v>
      </c>
      <c r="E4" s="5"/>
      <c r="F4" s="17" t="s">
        <v>4</v>
      </c>
      <c r="G4" s="1">
        <v>2369.5</v>
      </c>
      <c r="H4" s="71">
        <v>115.871</v>
      </c>
      <c r="I4" s="31">
        <f aca="true" t="shared" si="1" ref="I4:I27">H4/G4</f>
        <v>0.04890103397341211</v>
      </c>
    </row>
    <row r="5" spans="1:9" ht="23.25" customHeight="1">
      <c r="A5" s="69" t="s">
        <v>3</v>
      </c>
      <c r="B5" s="74">
        <v>140</v>
      </c>
      <c r="C5" s="65">
        <v>0</v>
      </c>
      <c r="D5" s="75">
        <f t="shared" si="0"/>
        <v>0</v>
      </c>
      <c r="F5" s="41" t="s">
        <v>6</v>
      </c>
      <c r="G5" s="2">
        <v>43.6</v>
      </c>
      <c r="H5" s="71">
        <v>0</v>
      </c>
      <c r="I5" s="31">
        <f t="shared" si="1"/>
        <v>0</v>
      </c>
    </row>
    <row r="6" spans="1:9" ht="30" customHeight="1">
      <c r="A6" s="69" t="s">
        <v>5</v>
      </c>
      <c r="B6" s="76">
        <v>3273</v>
      </c>
      <c r="C6" s="65">
        <v>15.4</v>
      </c>
      <c r="D6" s="75">
        <f t="shared" si="0"/>
        <v>0.004705163458600672</v>
      </c>
      <c r="E6" s="6"/>
      <c r="F6" s="17" t="s">
        <v>8</v>
      </c>
      <c r="G6" s="1">
        <v>98</v>
      </c>
      <c r="H6" s="71">
        <v>0</v>
      </c>
      <c r="I6" s="31">
        <f t="shared" si="1"/>
        <v>0</v>
      </c>
    </row>
    <row r="7" spans="1:9" ht="15">
      <c r="A7" s="69" t="s">
        <v>7</v>
      </c>
      <c r="B7" s="76">
        <v>3664</v>
      </c>
      <c r="C7" s="65">
        <v>2.5</v>
      </c>
      <c r="D7" s="75">
        <f>C7/B7</f>
        <v>0.0006823144104803493</v>
      </c>
      <c r="E7" s="6"/>
      <c r="F7" s="41" t="s">
        <v>10</v>
      </c>
      <c r="G7" s="1">
        <v>1995</v>
      </c>
      <c r="H7" s="71">
        <v>78.11500000000001</v>
      </c>
      <c r="I7" s="31">
        <f t="shared" si="1"/>
        <v>0.03915538847117795</v>
      </c>
    </row>
    <row r="8" spans="1:9" ht="24">
      <c r="A8" s="69" t="s">
        <v>9</v>
      </c>
      <c r="B8" s="74">
        <v>7547.4</v>
      </c>
      <c r="C8" s="65">
        <v>155.2</v>
      </c>
      <c r="D8" s="75">
        <f t="shared" si="0"/>
        <v>0.020563372817129076</v>
      </c>
      <c r="E8" s="6"/>
      <c r="F8" s="41" t="s">
        <v>11</v>
      </c>
      <c r="G8" s="1">
        <v>9.6</v>
      </c>
      <c r="H8" s="71">
        <v>0.01</v>
      </c>
      <c r="I8" s="31">
        <f t="shared" si="1"/>
        <v>0.0010416666666666667</v>
      </c>
    </row>
    <row r="9" spans="1:11" ht="48.75" customHeight="1">
      <c r="A9" s="69" t="s">
        <v>147</v>
      </c>
      <c r="B9" s="74">
        <v>574.8</v>
      </c>
      <c r="C9" s="65">
        <v>0</v>
      </c>
      <c r="D9" s="75">
        <f t="shared" si="0"/>
        <v>0</v>
      </c>
      <c r="E9" s="6"/>
      <c r="F9" s="41" t="s">
        <v>13</v>
      </c>
      <c r="G9" s="1">
        <v>38.7</v>
      </c>
      <c r="H9" s="71">
        <v>0.008</v>
      </c>
      <c r="I9" s="31">
        <f t="shared" si="1"/>
        <v>0.00020671834625322997</v>
      </c>
      <c r="K9" s="60"/>
    </row>
    <row r="10" spans="1:13" ht="24">
      <c r="A10" s="69" t="s">
        <v>12</v>
      </c>
      <c r="B10" s="74">
        <v>2.2</v>
      </c>
      <c r="C10" s="65">
        <v>0</v>
      </c>
      <c r="D10" s="75">
        <f t="shared" si="0"/>
        <v>0</v>
      </c>
      <c r="E10" s="6"/>
      <c r="F10" s="17" t="s">
        <v>64</v>
      </c>
      <c r="G10" s="1">
        <v>24.6</v>
      </c>
      <c r="H10" s="71">
        <v>0</v>
      </c>
      <c r="I10" s="31">
        <f t="shared" si="1"/>
        <v>0</v>
      </c>
      <c r="M10" s="61"/>
    </row>
    <row r="11" spans="1:9" ht="25.5" customHeight="1">
      <c r="A11" s="69" t="s">
        <v>13</v>
      </c>
      <c r="B11" s="74">
        <v>149.39</v>
      </c>
      <c r="C11" s="65">
        <v>0</v>
      </c>
      <c r="D11" s="75">
        <f t="shared" si="0"/>
        <v>0</v>
      </c>
      <c r="E11" s="6"/>
      <c r="F11" s="17" t="s">
        <v>14</v>
      </c>
      <c r="G11" s="1">
        <v>239</v>
      </c>
      <c r="H11" s="71">
        <v>0</v>
      </c>
      <c r="I11" s="31">
        <f t="shared" si="1"/>
        <v>0</v>
      </c>
    </row>
    <row r="12" spans="1:9" ht="16.5" customHeight="1">
      <c r="A12" s="69" t="s">
        <v>29</v>
      </c>
      <c r="B12" s="74">
        <v>1048</v>
      </c>
      <c r="C12" s="65">
        <v>1.08</v>
      </c>
      <c r="D12" s="75">
        <f t="shared" si="0"/>
        <v>0.0010305343511450382</v>
      </c>
      <c r="E12" s="6"/>
      <c r="F12" s="17" t="s">
        <v>101</v>
      </c>
      <c r="G12" s="1">
        <v>0.8</v>
      </c>
      <c r="H12" s="71">
        <v>0</v>
      </c>
      <c r="I12" s="31">
        <f t="shared" si="1"/>
        <v>0</v>
      </c>
    </row>
    <row r="13" spans="1:9" ht="13.5" customHeight="1">
      <c r="A13" s="69" t="s">
        <v>15</v>
      </c>
      <c r="B13" s="74">
        <v>1000</v>
      </c>
      <c r="C13" s="65">
        <v>0</v>
      </c>
      <c r="D13" s="75">
        <f t="shared" si="0"/>
        <v>0</v>
      </c>
      <c r="E13" s="6"/>
      <c r="F13" s="17" t="s">
        <v>16</v>
      </c>
      <c r="G13" s="1">
        <v>1.47</v>
      </c>
      <c r="H13" s="71">
        <v>0</v>
      </c>
      <c r="I13" s="31">
        <f t="shared" si="1"/>
        <v>0</v>
      </c>
    </row>
    <row r="14" spans="1:9" ht="15">
      <c r="A14" s="69" t="s">
        <v>10</v>
      </c>
      <c r="B14" s="74">
        <v>545.43</v>
      </c>
      <c r="C14" s="65">
        <v>0</v>
      </c>
      <c r="D14" s="75">
        <f t="shared" si="0"/>
        <v>0</v>
      </c>
      <c r="E14" s="6"/>
      <c r="F14" s="17" t="s">
        <v>17</v>
      </c>
      <c r="G14" s="1">
        <v>0.07</v>
      </c>
      <c r="H14" s="71">
        <v>0</v>
      </c>
      <c r="I14" s="31">
        <f t="shared" si="1"/>
        <v>0</v>
      </c>
    </row>
    <row r="15" spans="1:9" ht="35.25" customHeight="1">
      <c r="A15" s="69" t="s">
        <v>148</v>
      </c>
      <c r="B15" s="74">
        <v>9.65</v>
      </c>
      <c r="C15" s="65">
        <v>0</v>
      </c>
      <c r="D15" s="75">
        <f>C15/B15</f>
        <v>0</v>
      </c>
      <c r="E15" s="6"/>
      <c r="F15" s="41" t="s">
        <v>34</v>
      </c>
      <c r="G15" s="2">
        <v>29.4</v>
      </c>
      <c r="H15" s="71">
        <v>0.105</v>
      </c>
      <c r="I15" s="31">
        <f t="shared" si="1"/>
        <v>0.0035714285714285713</v>
      </c>
    </row>
    <row r="16" spans="1:9" ht="20.25" customHeight="1">
      <c r="A16" s="69" t="s">
        <v>18</v>
      </c>
      <c r="B16" s="74">
        <v>599.595</v>
      </c>
      <c r="C16" s="65">
        <v>0</v>
      </c>
      <c r="D16" s="66">
        <f aca="true" t="shared" si="2" ref="D16:D39">C16/B16</f>
        <v>0</v>
      </c>
      <c r="E16" s="6"/>
      <c r="F16" s="17" t="s">
        <v>19</v>
      </c>
      <c r="G16" s="2">
        <v>0.47</v>
      </c>
      <c r="H16" s="71">
        <v>0</v>
      </c>
      <c r="I16" s="31">
        <f t="shared" si="1"/>
        <v>0</v>
      </c>
    </row>
    <row r="17" spans="1:9" ht="15">
      <c r="A17" s="69" t="s">
        <v>14</v>
      </c>
      <c r="B17" s="74">
        <v>718.3</v>
      </c>
      <c r="C17" s="65">
        <v>0</v>
      </c>
      <c r="D17" s="66">
        <f t="shared" si="2"/>
        <v>0</v>
      </c>
      <c r="E17" s="6"/>
      <c r="F17" s="17" t="s">
        <v>40</v>
      </c>
      <c r="G17" s="2">
        <v>0.2</v>
      </c>
      <c r="H17" s="71">
        <v>0</v>
      </c>
      <c r="I17" s="31">
        <f t="shared" si="1"/>
        <v>0</v>
      </c>
    </row>
    <row r="18" spans="1:9" ht="15">
      <c r="A18" s="69" t="s">
        <v>21</v>
      </c>
      <c r="B18" s="74">
        <v>2229.5</v>
      </c>
      <c r="C18" s="65">
        <v>23.9</v>
      </c>
      <c r="D18" s="66">
        <f t="shared" si="2"/>
        <v>0.010719892352545413</v>
      </c>
      <c r="E18" s="6"/>
      <c r="F18" s="17" t="s">
        <v>20</v>
      </c>
      <c r="G18" s="2">
        <v>0.47</v>
      </c>
      <c r="H18" s="71">
        <v>0</v>
      </c>
      <c r="I18" s="31">
        <f t="shared" si="1"/>
        <v>0</v>
      </c>
    </row>
    <row r="19" spans="1:9" ht="15">
      <c r="A19" s="69" t="s">
        <v>23</v>
      </c>
      <c r="B19" s="74">
        <v>31932.93</v>
      </c>
      <c r="C19" s="65">
        <v>0</v>
      </c>
      <c r="D19" s="66">
        <f t="shared" si="2"/>
        <v>0</v>
      </c>
      <c r="E19" s="6"/>
      <c r="F19" s="17" t="s">
        <v>22</v>
      </c>
      <c r="G19" s="2">
        <v>0.27</v>
      </c>
      <c r="H19" s="71">
        <v>0</v>
      </c>
      <c r="I19" s="31">
        <f t="shared" si="1"/>
        <v>0</v>
      </c>
    </row>
    <row r="20" spans="1:9" ht="39.75" customHeight="1">
      <c r="A20" s="69" t="s">
        <v>6</v>
      </c>
      <c r="B20" s="77">
        <v>1684.4</v>
      </c>
      <c r="C20" s="65">
        <v>0</v>
      </c>
      <c r="D20" s="66">
        <f t="shared" si="2"/>
        <v>0</v>
      </c>
      <c r="E20" s="6"/>
      <c r="F20" s="17" t="s">
        <v>140</v>
      </c>
      <c r="G20" s="2">
        <v>0.97</v>
      </c>
      <c r="H20" s="71">
        <v>0</v>
      </c>
      <c r="I20" s="31">
        <f t="shared" si="1"/>
        <v>0</v>
      </c>
    </row>
    <row r="21" spans="1:9" ht="12" customHeight="1">
      <c r="A21" s="69" t="s">
        <v>101</v>
      </c>
      <c r="B21" s="74">
        <v>0.5</v>
      </c>
      <c r="C21" s="65">
        <v>0</v>
      </c>
      <c r="D21" s="66">
        <f t="shared" si="2"/>
        <v>0</v>
      </c>
      <c r="E21" s="6"/>
      <c r="F21" s="17" t="s">
        <v>141</v>
      </c>
      <c r="G21" s="2">
        <v>0.07</v>
      </c>
      <c r="H21" s="71">
        <v>0</v>
      </c>
      <c r="I21" s="31">
        <f t="shared" si="1"/>
        <v>0</v>
      </c>
    </row>
    <row r="22" spans="1:9" ht="15.75" customHeight="1">
      <c r="A22" s="69" t="s">
        <v>24</v>
      </c>
      <c r="B22" s="74">
        <v>3799.8</v>
      </c>
      <c r="C22" s="65">
        <v>0</v>
      </c>
      <c r="D22" s="66">
        <f t="shared" si="2"/>
        <v>0</v>
      </c>
      <c r="E22" s="6"/>
      <c r="F22" s="17" t="s">
        <v>142</v>
      </c>
      <c r="G22" s="2">
        <v>0.1</v>
      </c>
      <c r="H22" s="71">
        <v>0</v>
      </c>
      <c r="I22" s="31">
        <f t="shared" si="1"/>
        <v>0</v>
      </c>
    </row>
    <row r="23" spans="1:9" ht="27" customHeight="1">
      <c r="A23" s="69" t="s">
        <v>66</v>
      </c>
      <c r="B23" s="74">
        <v>19.5</v>
      </c>
      <c r="C23" s="65">
        <v>0.669</v>
      </c>
      <c r="D23" s="66">
        <f>C23/B23</f>
        <v>0.03430769230769231</v>
      </c>
      <c r="E23" s="6"/>
      <c r="F23" s="17" t="s">
        <v>26</v>
      </c>
      <c r="G23" s="2">
        <v>59199</v>
      </c>
      <c r="H23" s="71">
        <v>0</v>
      </c>
      <c r="I23" s="31">
        <f t="shared" si="1"/>
        <v>0</v>
      </c>
    </row>
    <row r="24" spans="1:9" ht="23.25" customHeight="1">
      <c r="A24" s="69" t="s">
        <v>25</v>
      </c>
      <c r="B24" s="74">
        <v>15494.99</v>
      </c>
      <c r="C24" s="65">
        <v>0</v>
      </c>
      <c r="D24" s="66">
        <f t="shared" si="2"/>
        <v>0</v>
      </c>
      <c r="E24" s="6"/>
      <c r="F24" s="17" t="s">
        <v>27</v>
      </c>
      <c r="G24" s="2">
        <v>13699</v>
      </c>
      <c r="H24" s="71">
        <v>0</v>
      </c>
      <c r="I24" s="31">
        <f t="shared" si="1"/>
        <v>0</v>
      </c>
    </row>
    <row r="25" spans="1:9" ht="23.25" customHeight="1">
      <c r="A25" s="69" t="s">
        <v>26</v>
      </c>
      <c r="B25" s="74">
        <v>17499</v>
      </c>
      <c r="C25" s="65">
        <v>0</v>
      </c>
      <c r="D25" s="66">
        <f t="shared" si="2"/>
        <v>0</v>
      </c>
      <c r="E25" s="6"/>
      <c r="F25" s="86" t="s">
        <v>102</v>
      </c>
      <c r="G25" s="87">
        <v>10</v>
      </c>
      <c r="H25" s="88">
        <v>8</v>
      </c>
      <c r="I25" s="89">
        <f t="shared" si="1"/>
        <v>0.8</v>
      </c>
    </row>
    <row r="26" spans="1:9" ht="19.5" customHeight="1">
      <c r="A26" s="69" t="s">
        <v>27</v>
      </c>
      <c r="B26" s="74">
        <v>2499</v>
      </c>
      <c r="C26" s="65">
        <v>0</v>
      </c>
      <c r="D26" s="66">
        <f t="shared" si="2"/>
        <v>0</v>
      </c>
      <c r="E26" s="6"/>
      <c r="F26" s="32" t="s">
        <v>103</v>
      </c>
      <c r="G26" s="33">
        <f>SUM(G4:G24)</f>
        <v>77750.29000000001</v>
      </c>
      <c r="H26" s="33">
        <f>SUM(H4:H24)</f>
        <v>194.10899999999998</v>
      </c>
      <c r="I26" s="31">
        <f t="shared" si="1"/>
        <v>0.0024965694661717654</v>
      </c>
    </row>
    <row r="27" spans="1:9" ht="15">
      <c r="A27" s="69" t="s">
        <v>28</v>
      </c>
      <c r="B27" s="74">
        <v>1999.5</v>
      </c>
      <c r="C27" s="65">
        <v>0</v>
      </c>
      <c r="D27" s="66">
        <f t="shared" si="2"/>
        <v>0</v>
      </c>
      <c r="E27" s="6"/>
      <c r="F27" s="32" t="s">
        <v>104</v>
      </c>
      <c r="G27" s="33">
        <f>G25</f>
        <v>10</v>
      </c>
      <c r="H27" s="33">
        <f>H25</f>
        <v>8</v>
      </c>
      <c r="I27" s="31">
        <f t="shared" si="1"/>
        <v>0.8</v>
      </c>
    </row>
    <row r="28" spans="1:5" ht="24" customHeight="1">
      <c r="A28" s="78" t="s">
        <v>109</v>
      </c>
      <c r="B28" s="74">
        <v>4999.485</v>
      </c>
      <c r="C28" s="65">
        <v>26.31</v>
      </c>
      <c r="D28" s="66">
        <f t="shared" si="2"/>
        <v>0.005262542041830309</v>
      </c>
      <c r="E28" s="6"/>
    </row>
    <row r="29" spans="1:5" ht="16.5" customHeight="1">
      <c r="A29" s="78" t="s">
        <v>47</v>
      </c>
      <c r="B29" s="74">
        <v>0.5</v>
      </c>
      <c r="C29" s="65">
        <v>0</v>
      </c>
      <c r="D29" s="66">
        <f t="shared" si="2"/>
        <v>0</v>
      </c>
      <c r="E29" s="6"/>
    </row>
    <row r="30" spans="1:5" ht="19.5" customHeight="1">
      <c r="A30" s="78" t="s">
        <v>19</v>
      </c>
      <c r="B30" s="74">
        <v>4.95</v>
      </c>
      <c r="C30" s="65">
        <v>0</v>
      </c>
      <c r="D30" s="66">
        <f t="shared" si="2"/>
        <v>0</v>
      </c>
      <c r="E30" s="6"/>
    </row>
    <row r="31" spans="1:5" ht="26.25" customHeight="1">
      <c r="A31" s="78" t="s">
        <v>20</v>
      </c>
      <c r="B31" s="74">
        <v>0.95</v>
      </c>
      <c r="C31" s="65">
        <v>0</v>
      </c>
      <c r="D31" s="66">
        <f t="shared" si="2"/>
        <v>0</v>
      </c>
      <c r="E31" s="6"/>
    </row>
    <row r="32" spans="1:5" ht="22.5" customHeight="1">
      <c r="A32" s="78" t="s">
        <v>22</v>
      </c>
      <c r="B32" s="74">
        <v>1</v>
      </c>
      <c r="C32" s="65">
        <v>0</v>
      </c>
      <c r="D32" s="66">
        <f t="shared" si="2"/>
        <v>0</v>
      </c>
      <c r="E32" s="6"/>
    </row>
    <row r="33" spans="1:5" ht="19.5" customHeight="1">
      <c r="A33" s="78" t="s">
        <v>149</v>
      </c>
      <c r="B33" s="74">
        <v>0.5</v>
      </c>
      <c r="C33" s="65">
        <v>0</v>
      </c>
      <c r="D33" s="66">
        <f t="shared" si="2"/>
        <v>0</v>
      </c>
      <c r="E33" s="6"/>
    </row>
    <row r="34" spans="1:5" ht="18.75" customHeight="1">
      <c r="A34" s="78" t="s">
        <v>46</v>
      </c>
      <c r="B34" s="74">
        <v>0.5</v>
      </c>
      <c r="C34" s="65">
        <v>0</v>
      </c>
      <c r="D34" s="66">
        <f t="shared" si="2"/>
        <v>0</v>
      </c>
      <c r="E34" s="6"/>
    </row>
    <row r="35" spans="1:5" ht="19.5" customHeight="1">
      <c r="A35" s="78" t="s">
        <v>36</v>
      </c>
      <c r="B35" s="74">
        <v>0.5</v>
      </c>
      <c r="C35" s="65">
        <v>0</v>
      </c>
      <c r="D35" s="66">
        <f t="shared" si="2"/>
        <v>0</v>
      </c>
      <c r="E35" s="6"/>
    </row>
    <row r="36" spans="1:5" ht="24" customHeight="1">
      <c r="A36" s="78" t="s">
        <v>69</v>
      </c>
      <c r="B36" s="74">
        <v>0.3</v>
      </c>
      <c r="C36" s="65">
        <v>0</v>
      </c>
      <c r="D36" s="66">
        <f t="shared" si="2"/>
        <v>0</v>
      </c>
      <c r="E36" s="6"/>
    </row>
    <row r="37" spans="1:5" ht="18.75" customHeight="1">
      <c r="A37" s="78" t="s">
        <v>16</v>
      </c>
      <c r="B37" s="74">
        <v>1.97</v>
      </c>
      <c r="C37" s="65">
        <v>0</v>
      </c>
      <c r="D37" s="66">
        <f t="shared" si="2"/>
        <v>0</v>
      </c>
      <c r="E37" s="6"/>
    </row>
    <row r="38" spans="1:5" ht="35.25" customHeight="1">
      <c r="A38" s="73" t="s">
        <v>110</v>
      </c>
      <c r="B38" s="73">
        <v>115</v>
      </c>
      <c r="C38" s="65">
        <v>0</v>
      </c>
      <c r="D38" s="66">
        <f t="shared" si="2"/>
        <v>0</v>
      </c>
      <c r="E38" s="6"/>
    </row>
    <row r="39" spans="1:5" ht="36">
      <c r="A39" s="73" t="s">
        <v>111</v>
      </c>
      <c r="B39" s="73">
        <v>465</v>
      </c>
      <c r="C39" s="65">
        <v>0</v>
      </c>
      <c r="D39" s="66">
        <f t="shared" si="2"/>
        <v>0</v>
      </c>
      <c r="E39" s="6"/>
    </row>
    <row r="40" spans="1:5" ht="15">
      <c r="A40" s="79" t="s">
        <v>134</v>
      </c>
      <c r="B40" s="67">
        <f>SUM(B4:B37)</f>
        <v>101465.94</v>
      </c>
      <c r="C40" s="83">
        <f>SUM(C4:C37)</f>
        <v>225.05900000000003</v>
      </c>
      <c r="D40" s="66">
        <f>C40/B40</f>
        <v>0.0022180743607165126</v>
      </c>
      <c r="E40" s="6"/>
    </row>
    <row r="41" spans="1:4" ht="15">
      <c r="A41" s="79" t="s">
        <v>135</v>
      </c>
      <c r="B41" s="80">
        <f>B38+B39</f>
        <v>580</v>
      </c>
      <c r="C41" s="84">
        <f>C38+C39</f>
        <v>0</v>
      </c>
      <c r="D41" s="66">
        <f>C41/B41</f>
        <v>0</v>
      </c>
    </row>
  </sheetData>
  <sheetProtection/>
  <mergeCells count="3">
    <mergeCell ref="A1:I1"/>
    <mergeCell ref="A3:D3"/>
    <mergeCell ref="F3:I3"/>
  </mergeCells>
  <printOptions/>
  <pageMargins left="0.25" right="0.25" top="0.75" bottom="0.75" header="0.3" footer="0.3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2"/>
  <sheetViews>
    <sheetView zoomScalePageLayoutView="0" workbookViewId="0" topLeftCell="A1">
      <selection activeCell="J21" sqref="J21"/>
    </sheetView>
  </sheetViews>
  <sheetFormatPr defaultColWidth="9.140625" defaultRowHeight="15"/>
  <cols>
    <col min="1" max="6" width="16.140625" style="0" customWidth="1"/>
  </cols>
  <sheetData>
    <row r="1" spans="1:7" ht="65.25" customHeight="1">
      <c r="A1" s="128" t="s">
        <v>151</v>
      </c>
      <c r="B1" s="128"/>
      <c r="C1" s="128"/>
      <c r="D1" s="128"/>
      <c r="E1" s="128"/>
      <c r="F1" s="128"/>
      <c r="G1" s="128"/>
    </row>
    <row r="2" spans="1:8" ht="36">
      <c r="A2" s="7"/>
      <c r="B2" s="8" t="s">
        <v>30</v>
      </c>
      <c r="C2" s="9" t="s">
        <v>31</v>
      </c>
      <c r="D2" s="8" t="s">
        <v>32</v>
      </c>
      <c r="E2" s="8" t="s">
        <v>33</v>
      </c>
      <c r="F2" s="7"/>
      <c r="G2" s="7"/>
      <c r="H2" s="7"/>
    </row>
    <row r="3" spans="1:8" ht="15">
      <c r="A3" s="7"/>
      <c r="B3" s="126" t="s">
        <v>114</v>
      </c>
      <c r="C3" s="126"/>
      <c r="D3" s="126"/>
      <c r="E3" s="126"/>
      <c r="F3" s="7"/>
      <c r="G3" s="7"/>
      <c r="H3" s="7"/>
    </row>
    <row r="4" spans="1:8" ht="15">
      <c r="A4" s="7"/>
      <c r="B4" s="12" t="s">
        <v>143</v>
      </c>
      <c r="C4" s="2">
        <v>10</v>
      </c>
      <c r="D4" s="2">
        <v>0.22</v>
      </c>
      <c r="E4" s="11">
        <f aca="true" t="shared" si="0" ref="E4:E14">D4/C4</f>
        <v>0.022</v>
      </c>
      <c r="F4" s="7"/>
      <c r="G4" s="7"/>
      <c r="H4" s="7"/>
    </row>
    <row r="5" spans="1:8" ht="24">
      <c r="A5" s="7"/>
      <c r="B5" s="12" t="s">
        <v>68</v>
      </c>
      <c r="C5" s="2">
        <v>2.4</v>
      </c>
      <c r="D5" s="2">
        <v>0.001</v>
      </c>
      <c r="E5" s="11">
        <f t="shared" si="0"/>
        <v>0.0004166666666666667</v>
      </c>
      <c r="F5" s="7"/>
      <c r="G5" s="7"/>
      <c r="H5" s="7"/>
    </row>
    <row r="6" spans="1:8" ht="15">
      <c r="A6" s="7"/>
      <c r="B6" s="12" t="s">
        <v>35</v>
      </c>
      <c r="C6" s="2">
        <v>3.5</v>
      </c>
      <c r="D6" s="2">
        <v>0</v>
      </c>
      <c r="E6" s="11">
        <f t="shared" si="0"/>
        <v>0</v>
      </c>
      <c r="F6" s="7"/>
      <c r="G6" s="7"/>
      <c r="H6" s="7"/>
    </row>
    <row r="7" spans="1:8" ht="15">
      <c r="A7" s="7"/>
      <c r="B7" s="12" t="s">
        <v>41</v>
      </c>
      <c r="C7" s="2">
        <v>9.85</v>
      </c>
      <c r="D7" s="2">
        <v>0</v>
      </c>
      <c r="E7" s="11">
        <f t="shared" si="0"/>
        <v>0</v>
      </c>
      <c r="F7" s="7"/>
      <c r="G7" s="7"/>
      <c r="H7" s="7"/>
    </row>
    <row r="8" spans="1:8" ht="15">
      <c r="A8" s="7"/>
      <c r="B8" s="12" t="s">
        <v>17</v>
      </c>
      <c r="C8" s="2">
        <v>3.3</v>
      </c>
      <c r="D8" s="2">
        <v>0</v>
      </c>
      <c r="E8" s="11">
        <f t="shared" si="0"/>
        <v>0</v>
      </c>
      <c r="F8" s="7"/>
      <c r="G8" s="7"/>
      <c r="H8" s="7"/>
    </row>
    <row r="9" spans="1:8" ht="15">
      <c r="A9" s="7"/>
      <c r="B9" s="13" t="s">
        <v>22</v>
      </c>
      <c r="C9" s="2">
        <v>76.5</v>
      </c>
      <c r="D9" s="2">
        <v>0.028999999999999998</v>
      </c>
      <c r="E9" s="11">
        <f t="shared" si="0"/>
        <v>0.0003790849673202614</v>
      </c>
      <c r="F9" s="7"/>
      <c r="G9" s="7"/>
      <c r="H9" s="7"/>
    </row>
    <row r="10" spans="1:8" ht="15">
      <c r="A10" s="7"/>
      <c r="B10" s="12" t="s">
        <v>38</v>
      </c>
      <c r="C10" s="2">
        <v>0.9</v>
      </c>
      <c r="D10" s="2">
        <v>0</v>
      </c>
      <c r="E10" s="11">
        <f t="shared" si="0"/>
        <v>0</v>
      </c>
      <c r="F10" s="7"/>
      <c r="G10" s="7"/>
      <c r="H10" s="7"/>
    </row>
    <row r="11" spans="1:8" ht="15">
      <c r="A11" s="7"/>
      <c r="B11" s="12" t="s">
        <v>37</v>
      </c>
      <c r="C11" s="2">
        <v>116.4</v>
      </c>
      <c r="D11" s="71">
        <v>0.7785</v>
      </c>
      <c r="E11" s="11">
        <f t="shared" si="0"/>
        <v>0.006688144329896907</v>
      </c>
      <c r="F11" s="7"/>
      <c r="G11" s="7"/>
      <c r="H11" s="7"/>
    </row>
    <row r="12" spans="1:8" ht="15">
      <c r="A12" s="7"/>
      <c r="B12" s="13" t="s">
        <v>36</v>
      </c>
      <c r="C12" s="2">
        <v>7.65</v>
      </c>
      <c r="D12" s="71">
        <v>0.30230000000000007</v>
      </c>
      <c r="E12" s="11">
        <f t="shared" si="0"/>
        <v>0.039516339869281054</v>
      </c>
      <c r="F12" s="7"/>
      <c r="G12" s="7"/>
      <c r="H12" s="7"/>
    </row>
    <row r="13" spans="1:8" ht="24.75">
      <c r="A13" s="7"/>
      <c r="B13" s="13" t="s">
        <v>20</v>
      </c>
      <c r="C13" s="2">
        <v>38</v>
      </c>
      <c r="D13" s="2">
        <v>0.034</v>
      </c>
      <c r="E13" s="11">
        <f t="shared" si="0"/>
        <v>0.0008947368421052633</v>
      </c>
      <c r="F13" s="7"/>
      <c r="G13" s="7"/>
      <c r="H13" s="7"/>
    </row>
    <row r="14" spans="1:8" ht="24.75">
      <c r="A14" s="7"/>
      <c r="B14" s="13" t="s">
        <v>39</v>
      </c>
      <c r="C14" s="2">
        <v>8.4</v>
      </c>
      <c r="D14" s="2">
        <v>0.0716</v>
      </c>
      <c r="E14" s="11">
        <f t="shared" si="0"/>
        <v>0.008523809523809524</v>
      </c>
      <c r="F14" s="7"/>
      <c r="G14" s="7"/>
      <c r="H14" s="7"/>
    </row>
    <row r="15" spans="1:8" ht="15">
      <c r="A15" s="7"/>
      <c r="B15" s="12" t="s">
        <v>40</v>
      </c>
      <c r="C15" s="2">
        <v>7.8</v>
      </c>
      <c r="D15" s="2">
        <v>0</v>
      </c>
      <c r="E15" s="11">
        <f aca="true" t="shared" si="1" ref="E15:E22">D15/C15</f>
        <v>0</v>
      </c>
      <c r="F15" s="7"/>
      <c r="G15" s="7"/>
      <c r="H15" s="7"/>
    </row>
    <row r="16" spans="1:8" ht="15">
      <c r="A16" s="7"/>
      <c r="B16" s="12" t="s">
        <v>19</v>
      </c>
      <c r="C16" s="2">
        <v>56</v>
      </c>
      <c r="D16" s="2">
        <v>0.17200000000000001</v>
      </c>
      <c r="E16" s="11">
        <f t="shared" si="1"/>
        <v>0.0030714285714285717</v>
      </c>
      <c r="F16" s="7"/>
      <c r="G16" s="7"/>
      <c r="H16" s="7"/>
    </row>
    <row r="17" spans="1:8" ht="15">
      <c r="A17" s="7"/>
      <c r="B17" s="12" t="s">
        <v>16</v>
      </c>
      <c r="C17" s="2">
        <v>51.2</v>
      </c>
      <c r="D17" s="2">
        <v>0.005</v>
      </c>
      <c r="E17" s="11">
        <f t="shared" si="1"/>
        <v>9.765624999999999E-05</v>
      </c>
      <c r="F17" s="7"/>
      <c r="G17" s="7"/>
      <c r="H17" s="7"/>
    </row>
    <row r="18" spans="1:8" ht="15">
      <c r="A18" s="7"/>
      <c r="B18" s="12" t="s">
        <v>4</v>
      </c>
      <c r="C18" s="2">
        <v>100</v>
      </c>
      <c r="D18" s="2">
        <v>6.906000000000001</v>
      </c>
      <c r="E18" s="11">
        <f t="shared" si="1"/>
        <v>0.06906000000000001</v>
      </c>
      <c r="F18" s="7"/>
      <c r="G18" s="7"/>
      <c r="H18" s="7"/>
    </row>
    <row r="19" spans="1:8" ht="15">
      <c r="A19" s="7"/>
      <c r="B19" s="12" t="s">
        <v>10</v>
      </c>
      <c r="C19" s="2">
        <v>100</v>
      </c>
      <c r="D19" s="2">
        <v>0</v>
      </c>
      <c r="E19" s="11">
        <f t="shared" si="1"/>
        <v>0</v>
      </c>
      <c r="F19" s="7"/>
      <c r="G19" s="7"/>
      <c r="H19" s="7"/>
    </row>
    <row r="20" spans="1:8" ht="24">
      <c r="A20" s="7"/>
      <c r="B20" s="12" t="s">
        <v>34</v>
      </c>
      <c r="C20" s="2">
        <v>1.7</v>
      </c>
      <c r="D20" s="2">
        <v>0</v>
      </c>
      <c r="E20" s="11">
        <f t="shared" si="1"/>
        <v>0</v>
      </c>
      <c r="F20" s="7"/>
      <c r="G20" s="7"/>
      <c r="H20" s="7"/>
    </row>
    <row r="21" spans="1:8" ht="15">
      <c r="A21" s="7"/>
      <c r="B21" s="12" t="s">
        <v>11</v>
      </c>
      <c r="C21" s="2">
        <v>18.4</v>
      </c>
      <c r="D21" s="71">
        <v>0.08750000000000001</v>
      </c>
      <c r="E21" s="11">
        <f t="shared" si="1"/>
        <v>0.004755434782608697</v>
      </c>
      <c r="F21" s="7"/>
      <c r="G21" s="7"/>
      <c r="H21" s="7"/>
    </row>
    <row r="22" spans="1:8" ht="15">
      <c r="A22" s="7"/>
      <c r="B22" s="34" t="s">
        <v>58</v>
      </c>
      <c r="C22" s="35">
        <f>SUM(C4:C21)</f>
        <v>612</v>
      </c>
      <c r="D22" s="35">
        <f>SUM(D4:D21)</f>
        <v>8.606900000000001</v>
      </c>
      <c r="E22" s="36">
        <f t="shared" si="1"/>
        <v>0.01406356209150327</v>
      </c>
      <c r="F22" s="14"/>
      <c r="G22" s="16"/>
      <c r="H22" s="7"/>
    </row>
    <row r="23" spans="1:8" ht="15">
      <c r="A23" s="7"/>
      <c r="B23" s="126" t="s">
        <v>42</v>
      </c>
      <c r="C23" s="126"/>
      <c r="D23" s="126"/>
      <c r="E23" s="126"/>
      <c r="F23" s="7"/>
      <c r="G23" s="7"/>
      <c r="H23" s="7"/>
    </row>
    <row r="24" spans="1:8" ht="15">
      <c r="A24" s="7"/>
      <c r="B24" s="12" t="s">
        <v>65</v>
      </c>
      <c r="C24" s="2">
        <v>22.3</v>
      </c>
      <c r="D24" s="2">
        <v>0</v>
      </c>
      <c r="E24" s="11">
        <f aca="true" t="shared" si="2" ref="E24:E39">D24/C24</f>
        <v>0</v>
      </c>
      <c r="F24" s="7"/>
      <c r="G24" s="7"/>
      <c r="H24" s="7"/>
    </row>
    <row r="25" spans="1:8" ht="15">
      <c r="A25" s="7"/>
      <c r="B25" s="12" t="s">
        <v>105</v>
      </c>
      <c r="C25" s="2">
        <v>0.1</v>
      </c>
      <c r="D25" s="2">
        <v>0</v>
      </c>
      <c r="E25" s="11">
        <f t="shared" si="2"/>
        <v>0</v>
      </c>
      <c r="F25" s="7"/>
      <c r="G25" s="7"/>
      <c r="H25" s="7"/>
    </row>
    <row r="26" spans="1:8" ht="24">
      <c r="A26" s="7"/>
      <c r="B26" s="12" t="s">
        <v>68</v>
      </c>
      <c r="C26" s="2">
        <v>0.55</v>
      </c>
      <c r="D26" s="2">
        <v>0</v>
      </c>
      <c r="E26" s="11">
        <f t="shared" si="2"/>
        <v>0</v>
      </c>
      <c r="F26" s="7"/>
      <c r="G26" s="7"/>
      <c r="H26" s="7"/>
    </row>
    <row r="27" spans="1:8" ht="15">
      <c r="A27" s="7"/>
      <c r="B27" s="62" t="s">
        <v>35</v>
      </c>
      <c r="C27" s="2">
        <v>2.65</v>
      </c>
      <c r="D27" s="2">
        <v>0</v>
      </c>
      <c r="E27" s="11">
        <f t="shared" si="2"/>
        <v>0</v>
      </c>
      <c r="F27" s="7"/>
      <c r="G27" s="7"/>
      <c r="H27" s="7"/>
    </row>
    <row r="28" spans="1:8" ht="15">
      <c r="A28" s="7"/>
      <c r="B28" s="12" t="s">
        <v>17</v>
      </c>
      <c r="C28" s="2">
        <v>0.85</v>
      </c>
      <c r="D28" s="2">
        <v>0</v>
      </c>
      <c r="E28" s="11">
        <f t="shared" si="2"/>
        <v>0</v>
      </c>
      <c r="F28" s="7"/>
      <c r="G28" s="7"/>
      <c r="H28" s="7"/>
    </row>
    <row r="29" spans="1:8" ht="15">
      <c r="A29" s="7"/>
      <c r="B29" s="13" t="s">
        <v>22</v>
      </c>
      <c r="C29" s="2">
        <v>18.7</v>
      </c>
      <c r="D29" s="2">
        <v>0</v>
      </c>
      <c r="E29" s="11">
        <f t="shared" si="2"/>
        <v>0</v>
      </c>
      <c r="F29" s="7"/>
      <c r="G29" s="7"/>
      <c r="H29" s="7"/>
    </row>
    <row r="30" spans="1:8" ht="15">
      <c r="A30" s="7"/>
      <c r="B30" s="12" t="s">
        <v>38</v>
      </c>
      <c r="C30" s="2">
        <v>1.98</v>
      </c>
      <c r="D30" s="2">
        <v>0</v>
      </c>
      <c r="E30" s="11">
        <f t="shared" si="2"/>
        <v>0</v>
      </c>
      <c r="F30" s="7"/>
      <c r="G30" s="7"/>
      <c r="H30" s="7"/>
    </row>
    <row r="31" spans="1:8" ht="15">
      <c r="A31" s="7"/>
      <c r="B31" s="13" t="s">
        <v>36</v>
      </c>
      <c r="C31" s="2">
        <v>2.65</v>
      </c>
      <c r="D31" s="2">
        <v>0</v>
      </c>
      <c r="E31" s="11">
        <f t="shared" si="2"/>
        <v>0</v>
      </c>
      <c r="F31" s="7"/>
      <c r="G31" s="7"/>
      <c r="H31" s="7"/>
    </row>
    <row r="32" spans="1:8" ht="24.75">
      <c r="A32" s="7"/>
      <c r="B32" s="13" t="s">
        <v>20</v>
      </c>
      <c r="C32" s="2">
        <v>18.8</v>
      </c>
      <c r="D32" s="2">
        <v>0</v>
      </c>
      <c r="E32" s="11">
        <f t="shared" si="2"/>
        <v>0</v>
      </c>
      <c r="F32" s="7"/>
      <c r="G32" s="7"/>
      <c r="H32" s="7"/>
    </row>
    <row r="33" spans="1:8" ht="15">
      <c r="A33" s="7"/>
      <c r="B33" s="12" t="s">
        <v>40</v>
      </c>
      <c r="C33" s="2">
        <v>3.9</v>
      </c>
      <c r="D33" s="2">
        <v>0</v>
      </c>
      <c r="E33" s="11">
        <f t="shared" si="2"/>
        <v>0</v>
      </c>
      <c r="F33" s="7"/>
      <c r="G33" s="7"/>
      <c r="H33" s="7"/>
    </row>
    <row r="34" spans="1:8" ht="15">
      <c r="A34" s="7"/>
      <c r="B34" s="68" t="s">
        <v>19</v>
      </c>
      <c r="C34" s="2">
        <v>4.4</v>
      </c>
      <c r="D34" s="2">
        <v>0</v>
      </c>
      <c r="E34" s="11">
        <f t="shared" si="2"/>
        <v>0</v>
      </c>
      <c r="F34" s="7"/>
      <c r="G34" s="7"/>
      <c r="H34" s="7"/>
    </row>
    <row r="35" spans="1:8" ht="24">
      <c r="A35" s="7"/>
      <c r="B35" s="12" t="s">
        <v>6</v>
      </c>
      <c r="C35" s="2">
        <v>5</v>
      </c>
      <c r="D35" s="2">
        <v>0</v>
      </c>
      <c r="E35" s="11">
        <f t="shared" si="2"/>
        <v>0</v>
      </c>
      <c r="F35" s="7"/>
      <c r="G35" s="7"/>
      <c r="H35" s="7"/>
    </row>
    <row r="36" spans="1:8" ht="15">
      <c r="A36" s="7"/>
      <c r="B36" s="12" t="s">
        <v>10</v>
      </c>
      <c r="C36" s="2">
        <v>40</v>
      </c>
      <c r="D36" s="2">
        <v>0</v>
      </c>
      <c r="E36" s="11">
        <f t="shared" si="2"/>
        <v>0</v>
      </c>
      <c r="F36" s="7"/>
      <c r="G36" s="7"/>
      <c r="H36" s="7"/>
    </row>
    <row r="37" spans="1:8" ht="24">
      <c r="A37" s="7"/>
      <c r="B37" s="12" t="s">
        <v>34</v>
      </c>
      <c r="C37" s="2">
        <v>0.95</v>
      </c>
      <c r="D37" s="2">
        <v>0</v>
      </c>
      <c r="E37" s="11">
        <f t="shared" si="2"/>
        <v>0</v>
      </c>
      <c r="F37" s="16"/>
      <c r="G37" s="7"/>
      <c r="H37" s="7"/>
    </row>
    <row r="38" spans="1:8" ht="15">
      <c r="A38" s="7"/>
      <c r="B38" s="12" t="s">
        <v>11</v>
      </c>
      <c r="C38" s="2">
        <v>8.9</v>
      </c>
      <c r="D38" s="2">
        <v>0</v>
      </c>
      <c r="E38" s="11">
        <f t="shared" si="2"/>
        <v>0</v>
      </c>
      <c r="F38" s="16"/>
      <c r="G38" s="7"/>
      <c r="H38" s="7"/>
    </row>
    <row r="39" spans="1:8" ht="15">
      <c r="A39" s="7"/>
      <c r="B39" s="37" t="s">
        <v>58</v>
      </c>
      <c r="C39" s="38">
        <f>SUM(C24:C38)</f>
        <v>131.73000000000002</v>
      </c>
      <c r="D39" s="38">
        <f>SUM(D24:D38)</f>
        <v>0</v>
      </c>
      <c r="E39" s="36">
        <f t="shared" si="2"/>
        <v>0</v>
      </c>
      <c r="F39" s="16"/>
      <c r="G39" s="7"/>
      <c r="H39" s="7"/>
    </row>
    <row r="40" spans="1:8" ht="15">
      <c r="A40" s="7"/>
      <c r="B40" s="126" t="s">
        <v>43</v>
      </c>
      <c r="C40" s="126"/>
      <c r="D40" s="126"/>
      <c r="E40" s="126"/>
      <c r="F40" s="16"/>
      <c r="G40" s="7"/>
      <c r="H40" s="7"/>
    </row>
    <row r="41" spans="1:8" ht="15">
      <c r="A41" s="7"/>
      <c r="B41" s="13" t="s">
        <v>65</v>
      </c>
      <c r="C41" s="2">
        <v>4.6</v>
      </c>
      <c r="D41" s="2">
        <v>0</v>
      </c>
      <c r="E41" s="11">
        <f aca="true" t="shared" si="3" ref="E41:E57">D41/C41</f>
        <v>0</v>
      </c>
      <c r="F41" s="16"/>
      <c r="G41" s="7"/>
      <c r="H41" s="7"/>
    </row>
    <row r="42" spans="1:8" ht="15">
      <c r="A42" s="7"/>
      <c r="B42" s="12" t="s">
        <v>115</v>
      </c>
      <c r="C42" s="2">
        <v>0.1</v>
      </c>
      <c r="D42" s="2">
        <v>0</v>
      </c>
      <c r="E42" s="11">
        <f t="shared" si="3"/>
        <v>0</v>
      </c>
      <c r="F42" s="16"/>
      <c r="G42" s="7"/>
      <c r="H42" s="7"/>
    </row>
    <row r="43" spans="1:8" ht="24.75">
      <c r="A43" s="7"/>
      <c r="B43" s="13" t="s">
        <v>68</v>
      </c>
      <c r="C43" s="2">
        <v>0.9</v>
      </c>
      <c r="D43" s="2">
        <v>0</v>
      </c>
      <c r="E43" s="11">
        <f t="shared" si="3"/>
        <v>0</v>
      </c>
      <c r="F43" s="7"/>
      <c r="G43" s="7"/>
      <c r="H43" s="7"/>
    </row>
    <row r="44" spans="1:8" ht="15">
      <c r="A44" s="7"/>
      <c r="B44" s="12" t="s">
        <v>35</v>
      </c>
      <c r="C44" s="2">
        <v>1.85</v>
      </c>
      <c r="D44" s="2">
        <v>0</v>
      </c>
      <c r="E44" s="11">
        <f t="shared" si="3"/>
        <v>0</v>
      </c>
      <c r="F44" s="7"/>
      <c r="G44" s="7"/>
      <c r="H44" s="7"/>
    </row>
    <row r="45" spans="1:8" ht="15">
      <c r="A45" s="7"/>
      <c r="B45" s="12" t="s">
        <v>17</v>
      </c>
      <c r="C45" s="2">
        <v>1.85</v>
      </c>
      <c r="D45" s="2">
        <v>0</v>
      </c>
      <c r="E45" s="11">
        <f t="shared" si="3"/>
        <v>0</v>
      </c>
      <c r="F45" s="7"/>
      <c r="G45" s="7"/>
      <c r="H45" s="7"/>
    </row>
    <row r="46" spans="1:8" ht="15">
      <c r="A46" s="7"/>
      <c r="B46" s="13" t="s">
        <v>22</v>
      </c>
      <c r="C46" s="2">
        <v>6.7</v>
      </c>
      <c r="D46" s="2">
        <v>0</v>
      </c>
      <c r="E46" s="11">
        <f t="shared" si="3"/>
        <v>0</v>
      </c>
      <c r="F46" s="7"/>
      <c r="G46" s="7"/>
      <c r="H46" s="7"/>
    </row>
    <row r="47" spans="1:8" ht="15">
      <c r="A47" s="7"/>
      <c r="B47" s="12" t="s">
        <v>38</v>
      </c>
      <c r="C47" s="2">
        <v>0.85</v>
      </c>
      <c r="D47" s="2">
        <v>0</v>
      </c>
      <c r="E47" s="11">
        <f t="shared" si="3"/>
        <v>0</v>
      </c>
      <c r="F47" s="7"/>
      <c r="G47" s="7"/>
      <c r="H47" s="7"/>
    </row>
    <row r="48" spans="1:8" ht="15">
      <c r="A48" s="7"/>
      <c r="B48" s="12" t="s">
        <v>37</v>
      </c>
      <c r="C48" s="2">
        <v>3</v>
      </c>
      <c r="D48" s="2">
        <v>0</v>
      </c>
      <c r="E48" s="11">
        <f t="shared" si="3"/>
        <v>0</v>
      </c>
      <c r="F48" s="7"/>
      <c r="G48" s="7"/>
      <c r="H48" s="7"/>
    </row>
    <row r="49" spans="1:8" ht="15">
      <c r="A49" s="7"/>
      <c r="B49" s="12" t="s">
        <v>36</v>
      </c>
      <c r="C49" s="2">
        <v>2.45</v>
      </c>
      <c r="D49" s="2">
        <v>0</v>
      </c>
      <c r="E49" s="11">
        <f t="shared" si="3"/>
        <v>0</v>
      </c>
      <c r="F49" s="7"/>
      <c r="G49" s="7"/>
      <c r="H49" s="7"/>
    </row>
    <row r="50" spans="1:8" ht="24.75">
      <c r="A50" s="7"/>
      <c r="B50" s="13" t="s">
        <v>20</v>
      </c>
      <c r="C50" s="2">
        <v>9.85</v>
      </c>
      <c r="D50" s="2">
        <v>0</v>
      </c>
      <c r="E50" s="11">
        <f t="shared" si="3"/>
        <v>0</v>
      </c>
      <c r="F50" s="7"/>
      <c r="G50" s="7"/>
      <c r="H50" s="7"/>
    </row>
    <row r="51" spans="1:8" ht="24">
      <c r="A51" s="7"/>
      <c r="B51" s="12" t="s">
        <v>39</v>
      </c>
      <c r="C51" s="2">
        <v>3</v>
      </c>
      <c r="D51" s="2">
        <v>0</v>
      </c>
      <c r="E51" s="11">
        <f t="shared" si="3"/>
        <v>0</v>
      </c>
      <c r="F51" s="7"/>
      <c r="G51" s="7"/>
      <c r="H51" s="7"/>
    </row>
    <row r="52" spans="1:8" ht="15">
      <c r="A52" s="7"/>
      <c r="B52" s="12" t="s">
        <v>40</v>
      </c>
      <c r="C52" s="2">
        <v>5</v>
      </c>
      <c r="D52" s="2">
        <v>0</v>
      </c>
      <c r="E52" s="11">
        <f t="shared" si="3"/>
        <v>0</v>
      </c>
      <c r="F52" s="7"/>
      <c r="G52" s="7"/>
      <c r="H52" s="7"/>
    </row>
    <row r="53" spans="1:8" ht="15">
      <c r="A53" s="7"/>
      <c r="B53" s="13" t="s">
        <v>19</v>
      </c>
      <c r="C53" s="2">
        <v>3.7</v>
      </c>
      <c r="D53" s="2">
        <v>0</v>
      </c>
      <c r="E53" s="11">
        <f t="shared" si="3"/>
        <v>0</v>
      </c>
      <c r="F53" s="7"/>
      <c r="G53" s="7"/>
      <c r="H53" s="7"/>
    </row>
    <row r="54" spans="1:8" ht="15">
      <c r="A54" s="7"/>
      <c r="B54" s="13" t="s">
        <v>16</v>
      </c>
      <c r="C54" s="2">
        <v>3</v>
      </c>
      <c r="D54" s="2">
        <v>0</v>
      </c>
      <c r="E54" s="11">
        <f t="shared" si="3"/>
        <v>0</v>
      </c>
      <c r="F54" s="7"/>
      <c r="G54" s="7"/>
      <c r="H54" s="7"/>
    </row>
    <row r="55" spans="1:8" ht="15">
      <c r="A55" s="7"/>
      <c r="B55" s="12" t="s">
        <v>4</v>
      </c>
      <c r="C55" s="2">
        <v>10</v>
      </c>
      <c r="D55" s="2">
        <v>0</v>
      </c>
      <c r="E55" s="11">
        <f t="shared" si="3"/>
        <v>0</v>
      </c>
      <c r="F55" s="7"/>
      <c r="G55" s="7"/>
      <c r="H55" s="7"/>
    </row>
    <row r="56" spans="1:8" ht="24.75">
      <c r="A56" s="7"/>
      <c r="B56" s="13" t="s">
        <v>34</v>
      </c>
      <c r="C56" s="2">
        <v>1.9</v>
      </c>
      <c r="D56" s="2">
        <v>0</v>
      </c>
      <c r="E56" s="11">
        <f t="shared" si="3"/>
        <v>0</v>
      </c>
      <c r="F56" s="7"/>
      <c r="G56" s="7"/>
      <c r="H56" s="7"/>
    </row>
    <row r="57" spans="1:8" ht="15">
      <c r="A57" s="7"/>
      <c r="B57" s="13" t="s">
        <v>11</v>
      </c>
      <c r="C57" s="2">
        <v>9.8</v>
      </c>
      <c r="D57" s="2">
        <v>0</v>
      </c>
      <c r="E57" s="11">
        <f t="shared" si="3"/>
        <v>0</v>
      </c>
      <c r="F57" s="7"/>
      <c r="G57" s="7"/>
      <c r="H57" s="7"/>
    </row>
    <row r="58" spans="1:8" ht="15">
      <c r="A58" s="7"/>
      <c r="B58" s="39" t="s">
        <v>58</v>
      </c>
      <c r="C58" s="35">
        <f>SUM(C41:C57)</f>
        <v>68.55</v>
      </c>
      <c r="D58" s="35">
        <f>SUM(D41:D57)</f>
        <v>0</v>
      </c>
      <c r="E58" s="36">
        <f>D58/C58</f>
        <v>0</v>
      </c>
      <c r="F58" s="16"/>
      <c r="G58" s="7"/>
      <c r="H58" s="7"/>
    </row>
    <row r="59" spans="1:8" ht="15">
      <c r="A59" s="7"/>
      <c r="B59" s="126" t="s">
        <v>44</v>
      </c>
      <c r="C59" s="126"/>
      <c r="D59" s="126"/>
      <c r="E59" s="126"/>
      <c r="F59" s="7"/>
      <c r="G59" s="7"/>
      <c r="H59" s="7"/>
    </row>
    <row r="60" spans="1:8" ht="15">
      <c r="A60" s="7"/>
      <c r="B60" s="13" t="s">
        <v>105</v>
      </c>
      <c r="C60" s="2">
        <v>0.35</v>
      </c>
      <c r="D60" s="2">
        <v>0</v>
      </c>
      <c r="E60" s="11">
        <f aca="true" t="shared" si="4" ref="E60:E74">D60/C60</f>
        <v>0</v>
      </c>
      <c r="F60" s="7"/>
      <c r="G60" s="7"/>
      <c r="H60" s="7"/>
    </row>
    <row r="61" spans="1:8" ht="24.75">
      <c r="A61" s="7"/>
      <c r="B61" s="13" t="s">
        <v>68</v>
      </c>
      <c r="C61" s="2">
        <v>0.2</v>
      </c>
      <c r="D61" s="2">
        <v>0</v>
      </c>
      <c r="E61" s="11">
        <f t="shared" si="4"/>
        <v>0</v>
      </c>
      <c r="F61" s="7"/>
      <c r="G61" s="7"/>
      <c r="H61" s="7"/>
    </row>
    <row r="62" spans="1:8" ht="15">
      <c r="A62" s="7"/>
      <c r="B62" s="12" t="s">
        <v>35</v>
      </c>
      <c r="C62" s="2">
        <v>4.35</v>
      </c>
      <c r="D62" s="2">
        <v>0</v>
      </c>
      <c r="E62" s="11">
        <f t="shared" si="4"/>
        <v>0</v>
      </c>
      <c r="F62" s="7"/>
      <c r="G62" s="7"/>
      <c r="H62" s="7"/>
    </row>
    <row r="63" spans="1:8" ht="15">
      <c r="A63" s="7"/>
      <c r="B63" s="10" t="s">
        <v>17</v>
      </c>
      <c r="C63" s="2">
        <v>0.2</v>
      </c>
      <c r="D63" s="2">
        <v>0</v>
      </c>
      <c r="E63" s="11">
        <f t="shared" si="4"/>
        <v>0</v>
      </c>
      <c r="F63" s="7"/>
      <c r="G63" s="7"/>
      <c r="H63" s="7"/>
    </row>
    <row r="64" spans="1:8" ht="15">
      <c r="A64" s="7"/>
      <c r="B64" s="13" t="s">
        <v>22</v>
      </c>
      <c r="C64" s="2">
        <v>4.5</v>
      </c>
      <c r="D64" s="2">
        <v>0</v>
      </c>
      <c r="E64" s="11">
        <f t="shared" si="4"/>
        <v>0</v>
      </c>
      <c r="F64" s="7"/>
      <c r="G64" s="7"/>
      <c r="H64" s="7"/>
    </row>
    <row r="65" spans="1:8" ht="15">
      <c r="A65" s="7"/>
      <c r="B65" s="13" t="s">
        <v>38</v>
      </c>
      <c r="C65" s="2">
        <v>0.88</v>
      </c>
      <c r="D65" s="2">
        <v>0</v>
      </c>
      <c r="E65" s="11">
        <f t="shared" si="4"/>
        <v>0</v>
      </c>
      <c r="F65" s="7"/>
      <c r="G65" s="7"/>
      <c r="H65" s="7"/>
    </row>
    <row r="66" spans="1:8" ht="15">
      <c r="A66" s="7"/>
      <c r="B66" s="13" t="s">
        <v>36</v>
      </c>
      <c r="C66" s="2">
        <v>0.55</v>
      </c>
      <c r="D66" s="2">
        <v>0</v>
      </c>
      <c r="E66" s="11">
        <f t="shared" si="4"/>
        <v>0</v>
      </c>
      <c r="F66" s="7"/>
      <c r="G66" s="7"/>
      <c r="H66" s="7"/>
    </row>
    <row r="67" spans="1:8" ht="24.75">
      <c r="A67" s="7"/>
      <c r="B67" s="13" t="s">
        <v>20</v>
      </c>
      <c r="C67" s="2">
        <v>4.15</v>
      </c>
      <c r="D67" s="2">
        <v>0</v>
      </c>
      <c r="E67" s="11">
        <f t="shared" si="4"/>
        <v>0</v>
      </c>
      <c r="F67" s="7"/>
      <c r="G67" s="7"/>
      <c r="H67" s="7"/>
    </row>
    <row r="68" spans="1:8" ht="24.75">
      <c r="A68" s="7"/>
      <c r="B68" s="13" t="s">
        <v>39</v>
      </c>
      <c r="C68" s="2">
        <v>3</v>
      </c>
      <c r="D68" s="2">
        <v>0</v>
      </c>
      <c r="E68" s="11">
        <f t="shared" si="4"/>
        <v>0</v>
      </c>
      <c r="F68" s="7"/>
      <c r="G68" s="7"/>
      <c r="H68" s="7"/>
    </row>
    <row r="69" spans="1:8" ht="15">
      <c r="A69" s="7"/>
      <c r="B69" s="12" t="s">
        <v>40</v>
      </c>
      <c r="C69" s="2">
        <v>0.95</v>
      </c>
      <c r="D69" s="2">
        <v>0</v>
      </c>
      <c r="E69" s="11">
        <f t="shared" si="4"/>
        <v>0</v>
      </c>
      <c r="F69" s="7"/>
      <c r="G69" s="7"/>
      <c r="H69" s="7"/>
    </row>
    <row r="70" spans="1:8" ht="15">
      <c r="A70" s="7"/>
      <c r="B70" s="13" t="s">
        <v>19</v>
      </c>
      <c r="C70" s="2">
        <v>1.85</v>
      </c>
      <c r="D70" s="2">
        <v>0</v>
      </c>
      <c r="E70" s="11">
        <f t="shared" si="4"/>
        <v>0</v>
      </c>
      <c r="F70" s="7"/>
      <c r="G70" s="7"/>
      <c r="H70" s="7"/>
    </row>
    <row r="71" spans="1:8" ht="15">
      <c r="A71" s="7"/>
      <c r="B71" s="13" t="s">
        <v>16</v>
      </c>
      <c r="C71" s="2">
        <v>0.75</v>
      </c>
      <c r="D71" s="2">
        <v>0</v>
      </c>
      <c r="E71" s="11">
        <f t="shared" si="4"/>
        <v>0</v>
      </c>
      <c r="F71" s="7"/>
      <c r="G71" s="7"/>
      <c r="H71" s="7"/>
    </row>
    <row r="72" spans="1:8" ht="15">
      <c r="A72" s="7"/>
      <c r="B72" s="17" t="s">
        <v>10</v>
      </c>
      <c r="C72" s="15">
        <v>59.75</v>
      </c>
      <c r="D72" s="2">
        <v>0</v>
      </c>
      <c r="E72" s="11">
        <f t="shared" si="4"/>
        <v>0</v>
      </c>
      <c r="F72" s="18"/>
      <c r="G72" s="7"/>
      <c r="H72" s="7"/>
    </row>
    <row r="73" spans="1:8" ht="24">
      <c r="A73" s="7"/>
      <c r="B73" s="17" t="s">
        <v>34</v>
      </c>
      <c r="C73" s="15">
        <v>3.6</v>
      </c>
      <c r="D73" s="2">
        <v>0</v>
      </c>
      <c r="E73" s="11">
        <f t="shared" si="4"/>
        <v>0</v>
      </c>
      <c r="F73" s="18"/>
      <c r="G73" s="7"/>
      <c r="H73" s="7"/>
    </row>
    <row r="74" spans="1:8" ht="15">
      <c r="A74" s="7"/>
      <c r="B74" s="17" t="s">
        <v>11</v>
      </c>
      <c r="C74" s="15">
        <v>9.5</v>
      </c>
      <c r="D74" s="2">
        <v>0</v>
      </c>
      <c r="E74" s="11">
        <f t="shared" si="4"/>
        <v>0</v>
      </c>
      <c r="F74" s="18"/>
      <c r="G74" s="7"/>
      <c r="H74" s="7"/>
    </row>
    <row r="75" spans="1:8" ht="15">
      <c r="A75" s="7"/>
      <c r="B75" s="40" t="s">
        <v>58</v>
      </c>
      <c r="C75" s="38">
        <f>SUM(C60:C74)</f>
        <v>94.58</v>
      </c>
      <c r="D75" s="38">
        <f>SUM(D60:D74)</f>
        <v>0</v>
      </c>
      <c r="E75" s="38">
        <f>D75/C75</f>
        <v>0</v>
      </c>
      <c r="F75" s="18"/>
      <c r="G75" s="7"/>
      <c r="H75" s="7"/>
    </row>
    <row r="76" spans="1:8" ht="15">
      <c r="A76" s="7"/>
      <c r="B76" s="126" t="s">
        <v>45</v>
      </c>
      <c r="C76" s="126"/>
      <c r="D76" s="126"/>
      <c r="E76" s="126"/>
      <c r="F76" s="7"/>
      <c r="G76" s="7"/>
      <c r="H76" s="7"/>
    </row>
    <row r="77" spans="1:8" ht="36">
      <c r="A77" s="7"/>
      <c r="B77" s="17" t="s">
        <v>116</v>
      </c>
      <c r="C77" s="15">
        <v>40</v>
      </c>
      <c r="D77" s="2">
        <v>0</v>
      </c>
      <c r="E77" s="11">
        <f aca="true" t="shared" si="5" ref="E77:E90">D77/C77</f>
        <v>0</v>
      </c>
      <c r="F77" s="7"/>
      <c r="G77" s="7"/>
      <c r="H77" s="7"/>
    </row>
    <row r="78" spans="1:8" ht="24">
      <c r="A78" s="7"/>
      <c r="B78" s="12" t="s">
        <v>68</v>
      </c>
      <c r="C78" s="2">
        <v>2.5</v>
      </c>
      <c r="D78" s="2">
        <v>0</v>
      </c>
      <c r="E78" s="11">
        <f t="shared" si="5"/>
        <v>0</v>
      </c>
      <c r="F78" s="7"/>
      <c r="G78" s="7"/>
      <c r="H78" s="7"/>
    </row>
    <row r="79" spans="1:8" ht="15">
      <c r="A79" s="7"/>
      <c r="B79" s="17" t="s">
        <v>46</v>
      </c>
      <c r="C79" s="15">
        <v>2.5</v>
      </c>
      <c r="D79" s="2">
        <v>0</v>
      </c>
      <c r="E79" s="11">
        <f t="shared" si="5"/>
        <v>0</v>
      </c>
      <c r="F79" s="7"/>
      <c r="G79" s="7"/>
      <c r="H79" s="7"/>
    </row>
    <row r="80" spans="1:8" ht="15">
      <c r="A80" s="7"/>
      <c r="B80" s="10" t="s">
        <v>17</v>
      </c>
      <c r="C80" s="2">
        <v>0.1</v>
      </c>
      <c r="D80" s="2">
        <v>0</v>
      </c>
      <c r="E80" s="11">
        <f t="shared" si="5"/>
        <v>0</v>
      </c>
      <c r="F80" s="7"/>
      <c r="G80" s="7"/>
      <c r="H80" s="7"/>
    </row>
    <row r="81" spans="1:8" ht="15">
      <c r="A81" s="7"/>
      <c r="B81" s="13" t="s">
        <v>22</v>
      </c>
      <c r="C81" s="2">
        <v>37.7</v>
      </c>
      <c r="D81" s="2">
        <v>0.12000000000000001</v>
      </c>
      <c r="E81" s="11">
        <f t="shared" si="5"/>
        <v>0.003183023872679045</v>
      </c>
      <c r="F81" s="7"/>
      <c r="G81" s="7"/>
      <c r="H81" s="7"/>
    </row>
    <row r="82" spans="1:8" ht="15">
      <c r="A82" s="7"/>
      <c r="B82" s="19" t="s">
        <v>37</v>
      </c>
      <c r="C82" s="2">
        <v>107.2</v>
      </c>
      <c r="D82" s="2">
        <v>1.2240000000000002</v>
      </c>
      <c r="E82" s="11">
        <f t="shared" si="5"/>
        <v>0.011417910447761196</v>
      </c>
      <c r="F82" s="7"/>
      <c r="G82" s="7"/>
      <c r="H82" s="7"/>
    </row>
    <row r="83" spans="1:8" ht="15">
      <c r="A83" s="7"/>
      <c r="B83" s="13" t="s">
        <v>36</v>
      </c>
      <c r="C83" s="2">
        <v>1.8</v>
      </c>
      <c r="D83" s="2">
        <v>0</v>
      </c>
      <c r="E83" s="11">
        <f t="shared" si="5"/>
        <v>0</v>
      </c>
      <c r="F83" s="7"/>
      <c r="G83" s="7"/>
      <c r="H83" s="7"/>
    </row>
    <row r="84" spans="1:8" ht="24.75">
      <c r="A84" s="7"/>
      <c r="B84" s="13" t="s">
        <v>20</v>
      </c>
      <c r="C84" s="2">
        <v>26.8</v>
      </c>
      <c r="D84" s="2">
        <v>0.31100000000000005</v>
      </c>
      <c r="E84" s="11">
        <f t="shared" si="5"/>
        <v>0.0116044776119403</v>
      </c>
      <c r="F84" s="7"/>
      <c r="G84" s="7"/>
      <c r="H84" s="7"/>
    </row>
    <row r="85" spans="1:8" ht="24">
      <c r="A85" s="7"/>
      <c r="B85" s="17" t="s">
        <v>39</v>
      </c>
      <c r="C85" s="15">
        <v>2</v>
      </c>
      <c r="D85" s="2">
        <v>0.48700000000000004</v>
      </c>
      <c r="E85" s="11">
        <f t="shared" si="5"/>
        <v>0.24350000000000002</v>
      </c>
      <c r="F85" s="7"/>
      <c r="G85" s="7"/>
      <c r="H85" s="7"/>
    </row>
    <row r="86" spans="1:8" ht="15">
      <c r="A86" s="7"/>
      <c r="B86" s="12" t="s">
        <v>40</v>
      </c>
      <c r="C86" s="2">
        <v>9.8</v>
      </c>
      <c r="D86" s="2">
        <v>0</v>
      </c>
      <c r="E86" s="11">
        <f t="shared" si="5"/>
        <v>0</v>
      </c>
      <c r="F86" s="7"/>
      <c r="G86" s="7"/>
      <c r="H86" s="7"/>
    </row>
    <row r="87" spans="1:8" ht="15">
      <c r="A87" s="7"/>
      <c r="B87" s="13" t="s">
        <v>19</v>
      </c>
      <c r="C87" s="2">
        <v>12</v>
      </c>
      <c r="D87" s="2">
        <v>0.7920000000000001</v>
      </c>
      <c r="E87" s="11">
        <f t="shared" si="5"/>
        <v>0.06600000000000002</v>
      </c>
      <c r="F87" s="7"/>
      <c r="G87" s="7"/>
      <c r="H87" s="7"/>
    </row>
    <row r="88" spans="1:8" ht="15">
      <c r="A88" s="7"/>
      <c r="B88" s="17" t="s">
        <v>16</v>
      </c>
      <c r="C88" s="15">
        <v>6.8</v>
      </c>
      <c r="D88" s="2">
        <v>0.30600000000000005</v>
      </c>
      <c r="E88" s="11">
        <f t="shared" si="5"/>
        <v>0.045000000000000005</v>
      </c>
      <c r="F88" s="16"/>
      <c r="G88" s="7"/>
      <c r="H88" s="7"/>
    </row>
    <row r="89" spans="1:8" ht="15">
      <c r="A89" s="7"/>
      <c r="B89" s="40" t="s">
        <v>58</v>
      </c>
      <c r="C89" s="38">
        <f>SUM(C77:C88)</f>
        <v>249.20000000000005</v>
      </c>
      <c r="D89" s="38">
        <f>SUM(D77:D88)</f>
        <v>3.2400000000000007</v>
      </c>
      <c r="E89" s="36">
        <f t="shared" si="5"/>
        <v>0.013001605136436598</v>
      </c>
      <c r="F89" s="16"/>
      <c r="G89" s="7"/>
      <c r="H89" s="7"/>
    </row>
    <row r="90" spans="1:8" ht="36">
      <c r="A90" s="7"/>
      <c r="B90" s="41" t="s">
        <v>59</v>
      </c>
      <c r="C90" s="38">
        <f>C89+C75+C58+C39+C22</f>
        <v>1156.06</v>
      </c>
      <c r="D90" s="35">
        <f>D89+D75+D58+D39+D22</f>
        <v>11.846900000000002</v>
      </c>
      <c r="E90" s="36">
        <f t="shared" si="5"/>
        <v>0.010247651505977201</v>
      </c>
      <c r="F90" s="16"/>
      <c r="G90" s="7"/>
      <c r="H90" s="7"/>
    </row>
    <row r="91" spans="1:8" ht="15">
      <c r="A91" s="7"/>
      <c r="B91" s="126" t="s">
        <v>117</v>
      </c>
      <c r="C91" s="126"/>
      <c r="D91" s="126"/>
      <c r="E91" s="126"/>
      <c r="F91" s="16"/>
      <c r="G91" s="7"/>
      <c r="H91" s="7"/>
    </row>
    <row r="92" spans="1:8" ht="15">
      <c r="A92" s="7"/>
      <c r="B92" s="19" t="s">
        <v>101</v>
      </c>
      <c r="C92" s="2">
        <v>14.4</v>
      </c>
      <c r="D92" s="2">
        <v>0.5690000000000001</v>
      </c>
      <c r="E92" s="11">
        <f aca="true" t="shared" si="6" ref="E92:E105">D92/C92</f>
        <v>0.03951388888888889</v>
      </c>
      <c r="F92" s="16"/>
      <c r="G92" s="7"/>
      <c r="H92" s="7"/>
    </row>
    <row r="93" spans="1:8" ht="15">
      <c r="A93" s="7"/>
      <c r="B93" s="19" t="s">
        <v>46</v>
      </c>
      <c r="C93" s="2">
        <v>24.6</v>
      </c>
      <c r="D93" s="2">
        <v>0</v>
      </c>
      <c r="E93" s="11">
        <f t="shared" si="6"/>
        <v>0</v>
      </c>
      <c r="F93" s="16"/>
      <c r="G93" s="16"/>
      <c r="H93" s="7"/>
    </row>
    <row r="94" spans="1:8" ht="15">
      <c r="A94" s="7"/>
      <c r="B94" s="13" t="s">
        <v>35</v>
      </c>
      <c r="C94" s="2">
        <v>1.95</v>
      </c>
      <c r="D94" s="2">
        <v>0</v>
      </c>
      <c r="E94" s="11">
        <f t="shared" si="6"/>
        <v>0</v>
      </c>
      <c r="F94" s="7"/>
      <c r="G94" s="7"/>
      <c r="H94" s="7"/>
    </row>
    <row r="95" spans="1:8" ht="15" customHeight="1">
      <c r="A95" s="7"/>
      <c r="B95" s="13" t="s">
        <v>19</v>
      </c>
      <c r="C95" s="2">
        <v>91.7</v>
      </c>
      <c r="D95" s="2">
        <v>1.935</v>
      </c>
      <c r="E95" s="11">
        <f t="shared" si="6"/>
        <v>0.021101417666303163</v>
      </c>
      <c r="F95" s="125" t="s">
        <v>133</v>
      </c>
      <c r="G95" s="82"/>
      <c r="H95" s="82"/>
    </row>
    <row r="96" spans="1:8" ht="15">
      <c r="A96" s="7"/>
      <c r="B96" s="13" t="s">
        <v>22</v>
      </c>
      <c r="C96" s="2">
        <v>94.9</v>
      </c>
      <c r="D96" s="2">
        <v>0.695</v>
      </c>
      <c r="E96" s="11">
        <f t="shared" si="6"/>
        <v>0.0073234984193888296</v>
      </c>
      <c r="F96" s="125"/>
      <c r="G96" s="7"/>
      <c r="H96" s="7"/>
    </row>
    <row r="97" spans="1:8" ht="15">
      <c r="A97" s="7"/>
      <c r="B97" s="13" t="s">
        <v>38</v>
      </c>
      <c r="C97" s="2">
        <v>1</v>
      </c>
      <c r="D97" s="2">
        <v>0</v>
      </c>
      <c r="E97" s="11">
        <f t="shared" si="6"/>
        <v>0</v>
      </c>
      <c r="F97" s="7"/>
      <c r="G97" s="7"/>
      <c r="H97" s="7"/>
    </row>
    <row r="98" spans="1:8" ht="15">
      <c r="A98" s="7"/>
      <c r="B98" s="13" t="s">
        <v>16</v>
      </c>
      <c r="C98" s="2">
        <v>54</v>
      </c>
      <c r="D98" s="2">
        <v>0.11000000000000001</v>
      </c>
      <c r="E98" s="11">
        <f t="shared" si="6"/>
        <v>0.0020370370370370373</v>
      </c>
      <c r="F98" s="7"/>
      <c r="G98" s="7"/>
      <c r="H98" s="7"/>
    </row>
    <row r="99" spans="1:8" ht="24.75">
      <c r="A99" s="7"/>
      <c r="B99" s="13" t="s">
        <v>20</v>
      </c>
      <c r="C99" s="2">
        <v>29.8</v>
      </c>
      <c r="D99" s="2">
        <v>0.012</v>
      </c>
      <c r="E99" s="11">
        <f t="shared" si="6"/>
        <v>0.00040268456375838925</v>
      </c>
      <c r="F99" s="7"/>
      <c r="G99" s="7"/>
      <c r="H99" s="7"/>
    </row>
    <row r="100" spans="1:8" ht="15">
      <c r="A100" s="7"/>
      <c r="B100" s="13" t="s">
        <v>36</v>
      </c>
      <c r="C100" s="2">
        <v>8.8</v>
      </c>
      <c r="D100" s="2">
        <v>0.189</v>
      </c>
      <c r="E100" s="11">
        <f t="shared" si="6"/>
        <v>0.021477272727272727</v>
      </c>
      <c r="F100" s="7"/>
      <c r="G100" s="7"/>
      <c r="H100" s="7"/>
    </row>
    <row r="101" spans="1:8" ht="15">
      <c r="A101" s="7"/>
      <c r="B101" s="13" t="s">
        <v>40</v>
      </c>
      <c r="C101" s="2">
        <v>7.9</v>
      </c>
      <c r="D101" s="2">
        <v>0</v>
      </c>
      <c r="E101" s="11">
        <f t="shared" si="6"/>
        <v>0</v>
      </c>
      <c r="F101" s="18"/>
      <c r="G101" s="16"/>
      <c r="H101" s="7"/>
    </row>
    <row r="102" spans="1:8" ht="24.75">
      <c r="A102" s="7"/>
      <c r="B102" s="13" t="s">
        <v>6</v>
      </c>
      <c r="C102" s="2">
        <v>5</v>
      </c>
      <c r="D102" s="2">
        <v>0</v>
      </c>
      <c r="E102" s="11">
        <f t="shared" si="6"/>
        <v>0</v>
      </c>
      <c r="F102" s="18"/>
      <c r="G102" s="16"/>
      <c r="H102" s="7"/>
    </row>
    <row r="103" spans="1:8" ht="15">
      <c r="A103" s="7"/>
      <c r="B103" s="13" t="s">
        <v>10</v>
      </c>
      <c r="C103" s="2">
        <v>200</v>
      </c>
      <c r="D103" s="2">
        <v>0</v>
      </c>
      <c r="E103" s="11">
        <f t="shared" si="6"/>
        <v>0</v>
      </c>
      <c r="F103" s="18"/>
      <c r="G103" s="16"/>
      <c r="H103" s="7"/>
    </row>
    <row r="104" spans="1:8" ht="15">
      <c r="A104" s="7"/>
      <c r="B104" s="13" t="s">
        <v>118</v>
      </c>
      <c r="C104" s="2">
        <v>9.95</v>
      </c>
      <c r="D104" s="2">
        <v>0</v>
      </c>
      <c r="E104" s="11">
        <f t="shared" si="6"/>
        <v>0</v>
      </c>
      <c r="F104" s="18"/>
      <c r="G104" s="16"/>
      <c r="H104" s="7"/>
    </row>
    <row r="105" spans="1:8" ht="15">
      <c r="A105" s="7"/>
      <c r="B105" s="13" t="s">
        <v>11</v>
      </c>
      <c r="C105" s="2">
        <v>4.9</v>
      </c>
      <c r="D105" s="2">
        <v>0</v>
      </c>
      <c r="E105" s="11">
        <f t="shared" si="6"/>
        <v>0</v>
      </c>
      <c r="F105" s="18"/>
      <c r="G105" s="16"/>
      <c r="H105" s="7"/>
    </row>
    <row r="106" spans="1:8" ht="15">
      <c r="A106" s="7"/>
      <c r="B106" s="39" t="s">
        <v>58</v>
      </c>
      <c r="C106" s="35">
        <f>SUM(C92:C105)</f>
        <v>548.9</v>
      </c>
      <c r="D106" s="35">
        <f>SUM(D92:D105)</f>
        <v>3.51</v>
      </c>
      <c r="E106" s="36">
        <f>D106/C106</f>
        <v>0.006394607396611404</v>
      </c>
      <c r="F106" s="18"/>
      <c r="G106" s="20"/>
      <c r="H106" s="7"/>
    </row>
    <row r="107" spans="1:8" ht="15">
      <c r="A107" s="7"/>
      <c r="B107" s="129" t="s">
        <v>119</v>
      </c>
      <c r="C107" s="130"/>
      <c r="D107" s="130"/>
      <c r="E107" s="131"/>
      <c r="F107" s="18"/>
      <c r="G107" s="20"/>
      <c r="H107" s="7"/>
    </row>
    <row r="108" spans="1:8" ht="15">
      <c r="A108" s="7"/>
      <c r="B108" s="19" t="s">
        <v>101</v>
      </c>
      <c r="C108" s="2">
        <v>0.9</v>
      </c>
      <c r="D108" s="2">
        <v>0</v>
      </c>
      <c r="E108" s="11">
        <f aca="true" t="shared" si="7" ref="E108:E114">D108/C108</f>
        <v>0</v>
      </c>
      <c r="F108" s="18"/>
      <c r="G108" s="20"/>
      <c r="H108" s="7"/>
    </row>
    <row r="109" spans="1:8" ht="15">
      <c r="A109" s="7"/>
      <c r="B109" s="19" t="s">
        <v>46</v>
      </c>
      <c r="C109" s="2">
        <v>1</v>
      </c>
      <c r="D109" s="2">
        <v>0</v>
      </c>
      <c r="E109" s="11">
        <f>D109/C109</f>
        <v>0</v>
      </c>
      <c r="F109" s="18"/>
      <c r="G109" s="20"/>
      <c r="H109" s="7"/>
    </row>
    <row r="110" spans="1:8" ht="15">
      <c r="A110" s="7"/>
      <c r="B110" s="13" t="s">
        <v>35</v>
      </c>
      <c r="C110" s="2">
        <v>4.95</v>
      </c>
      <c r="D110" s="2">
        <v>0</v>
      </c>
      <c r="E110" s="11">
        <f t="shared" si="7"/>
        <v>0</v>
      </c>
      <c r="F110" s="7"/>
      <c r="G110" s="7"/>
      <c r="H110" s="7"/>
    </row>
    <row r="111" spans="1:8" ht="15">
      <c r="A111" s="7"/>
      <c r="B111" s="19" t="s">
        <v>19</v>
      </c>
      <c r="C111" s="2">
        <v>6.9</v>
      </c>
      <c r="D111" s="2">
        <v>0</v>
      </c>
      <c r="E111" s="11">
        <f t="shared" si="7"/>
        <v>0</v>
      </c>
      <c r="F111" s="7"/>
      <c r="G111" s="7"/>
      <c r="H111" s="7"/>
    </row>
    <row r="112" spans="1:8" ht="15">
      <c r="A112" s="7"/>
      <c r="B112" s="13" t="s">
        <v>22</v>
      </c>
      <c r="C112" s="2">
        <v>1</v>
      </c>
      <c r="D112" s="2">
        <v>0</v>
      </c>
      <c r="E112" s="11">
        <f t="shared" si="7"/>
        <v>0</v>
      </c>
      <c r="F112" s="7"/>
      <c r="G112" s="7"/>
      <c r="H112" s="7"/>
    </row>
    <row r="113" spans="1:8" ht="15">
      <c r="A113" s="7"/>
      <c r="B113" s="13" t="s">
        <v>16</v>
      </c>
      <c r="C113" s="2">
        <v>1.95</v>
      </c>
      <c r="D113" s="2">
        <v>0</v>
      </c>
      <c r="E113" s="11">
        <f t="shared" si="7"/>
        <v>0</v>
      </c>
      <c r="F113" s="7"/>
      <c r="G113" s="7"/>
      <c r="H113" s="7"/>
    </row>
    <row r="114" spans="1:8" ht="24.75">
      <c r="A114" s="7"/>
      <c r="B114" s="13" t="s">
        <v>20</v>
      </c>
      <c r="C114" s="2">
        <v>2.8</v>
      </c>
      <c r="D114" s="2">
        <v>0</v>
      </c>
      <c r="E114" s="11">
        <f t="shared" si="7"/>
        <v>0</v>
      </c>
      <c r="F114" s="7"/>
      <c r="G114" s="7"/>
      <c r="H114" s="7"/>
    </row>
    <row r="115" spans="1:8" ht="15">
      <c r="A115" s="7"/>
      <c r="B115" s="13" t="s">
        <v>36</v>
      </c>
      <c r="C115" s="2">
        <v>2</v>
      </c>
      <c r="D115" s="2">
        <v>0</v>
      </c>
      <c r="E115" s="11">
        <f>D115/C115</f>
        <v>0</v>
      </c>
      <c r="F115" s="16"/>
      <c r="G115" s="7"/>
      <c r="H115" s="7"/>
    </row>
    <row r="116" spans="1:8" ht="15">
      <c r="A116" s="7"/>
      <c r="B116" s="42" t="s">
        <v>58</v>
      </c>
      <c r="C116" s="35">
        <f>SUM(C108:C115)</f>
        <v>21.5</v>
      </c>
      <c r="D116" s="35">
        <f>SUM(D108:D115)</f>
        <v>0</v>
      </c>
      <c r="E116" s="36">
        <f>D116/C116</f>
        <v>0</v>
      </c>
      <c r="F116" s="16"/>
      <c r="G116" s="7"/>
      <c r="H116" s="7"/>
    </row>
    <row r="117" spans="1:8" ht="15">
      <c r="A117" s="7"/>
      <c r="B117" s="126" t="s">
        <v>120</v>
      </c>
      <c r="C117" s="126"/>
      <c r="D117" s="126"/>
      <c r="E117" s="126"/>
      <c r="F117" s="16"/>
      <c r="G117" s="7"/>
      <c r="H117" s="7"/>
    </row>
    <row r="118" spans="1:8" ht="15">
      <c r="A118" s="7"/>
      <c r="B118" s="13" t="s">
        <v>47</v>
      </c>
      <c r="C118" s="2">
        <v>12.5</v>
      </c>
      <c r="D118" s="2">
        <v>0.095</v>
      </c>
      <c r="E118" s="11">
        <f aca="true" t="shared" si="8" ref="E118:E126">D118/C118</f>
        <v>0.0076</v>
      </c>
      <c r="F118" s="16"/>
      <c r="G118" s="7"/>
      <c r="H118" s="7"/>
    </row>
    <row r="119" spans="1:8" ht="15">
      <c r="A119" s="7"/>
      <c r="B119" s="19" t="s">
        <v>46</v>
      </c>
      <c r="C119" s="2">
        <v>0.9</v>
      </c>
      <c r="D119" s="2">
        <v>0</v>
      </c>
      <c r="E119" s="11">
        <f>D119/C119</f>
        <v>0</v>
      </c>
      <c r="F119" s="16"/>
      <c r="G119" s="7"/>
      <c r="H119" s="7"/>
    </row>
    <row r="120" spans="1:8" ht="15">
      <c r="A120" s="7"/>
      <c r="B120" s="19" t="s">
        <v>35</v>
      </c>
      <c r="C120" s="2">
        <v>4.9</v>
      </c>
      <c r="D120" s="2">
        <v>0.02</v>
      </c>
      <c r="E120" s="11">
        <f t="shared" si="8"/>
        <v>0.004081632653061224</v>
      </c>
      <c r="F120" s="7"/>
      <c r="G120" s="7"/>
      <c r="H120" s="7"/>
    </row>
    <row r="121" spans="1:8" ht="15">
      <c r="A121" s="7"/>
      <c r="B121" s="19" t="s">
        <v>19</v>
      </c>
      <c r="C121" s="2">
        <v>17.5</v>
      </c>
      <c r="D121" s="2">
        <v>0.125</v>
      </c>
      <c r="E121" s="11">
        <f t="shared" si="8"/>
        <v>0.007142857142857143</v>
      </c>
      <c r="F121" s="7"/>
      <c r="G121" s="7"/>
      <c r="H121" s="7"/>
    </row>
    <row r="122" spans="1:8" ht="15">
      <c r="A122" s="7"/>
      <c r="B122" s="19" t="s">
        <v>22</v>
      </c>
      <c r="C122" s="2">
        <v>8.8</v>
      </c>
      <c r="D122" s="2">
        <v>0</v>
      </c>
      <c r="E122" s="11">
        <f t="shared" si="8"/>
        <v>0</v>
      </c>
      <c r="F122" s="7"/>
      <c r="G122" s="7"/>
      <c r="H122" s="7"/>
    </row>
    <row r="123" spans="1:8" ht="15">
      <c r="A123" s="7"/>
      <c r="B123" s="19" t="s">
        <v>16</v>
      </c>
      <c r="C123" s="2">
        <v>9.8</v>
      </c>
      <c r="D123" s="2">
        <v>0.055</v>
      </c>
      <c r="E123" s="11">
        <f t="shared" si="8"/>
        <v>0.005612244897959183</v>
      </c>
      <c r="F123" s="7"/>
      <c r="G123" s="7"/>
      <c r="H123" s="7"/>
    </row>
    <row r="124" spans="1:8" ht="15">
      <c r="A124" s="7"/>
      <c r="B124" s="19" t="s">
        <v>20</v>
      </c>
      <c r="C124" s="2">
        <v>9.5</v>
      </c>
      <c r="D124" s="2">
        <v>0.065</v>
      </c>
      <c r="E124" s="11">
        <f t="shared" si="8"/>
        <v>0.006842105263157895</v>
      </c>
      <c r="F124" s="16"/>
      <c r="G124" s="7"/>
      <c r="H124" s="7"/>
    </row>
    <row r="125" spans="1:8" ht="15">
      <c r="A125" s="7"/>
      <c r="B125" s="19" t="s">
        <v>36</v>
      </c>
      <c r="C125" s="2">
        <v>4.9</v>
      </c>
      <c r="D125" s="2">
        <v>0.045</v>
      </c>
      <c r="E125" s="11">
        <f t="shared" si="8"/>
        <v>0.009183673469387754</v>
      </c>
      <c r="F125" s="16"/>
      <c r="G125" s="7"/>
      <c r="H125" s="7"/>
    </row>
    <row r="126" spans="1:8" ht="15">
      <c r="A126" s="7"/>
      <c r="B126" s="19" t="s">
        <v>40</v>
      </c>
      <c r="C126" s="2">
        <v>2.9</v>
      </c>
      <c r="D126" s="2">
        <v>0.001</v>
      </c>
      <c r="E126" s="11">
        <f t="shared" si="8"/>
        <v>0.0003448275862068966</v>
      </c>
      <c r="F126" s="16"/>
      <c r="G126" s="7"/>
      <c r="H126" s="7"/>
    </row>
    <row r="127" spans="1:8" ht="15">
      <c r="A127" s="7"/>
      <c r="B127" s="39" t="s">
        <v>58</v>
      </c>
      <c r="C127" s="35">
        <f>SUM(C118:C126)</f>
        <v>71.7</v>
      </c>
      <c r="D127" s="35">
        <f>SUM(D118:D126)</f>
        <v>0.40599999999999997</v>
      </c>
      <c r="E127" s="36">
        <f>D127/C127</f>
        <v>0.005662482566248256</v>
      </c>
      <c r="F127" s="16"/>
      <c r="G127" s="7"/>
      <c r="H127" s="7"/>
    </row>
    <row r="128" spans="1:8" ht="15" customHeight="1">
      <c r="A128" s="7"/>
      <c r="B128" s="132" t="s">
        <v>121</v>
      </c>
      <c r="C128" s="133"/>
      <c r="D128" s="133"/>
      <c r="E128" s="134"/>
      <c r="F128" s="16"/>
      <c r="G128" s="7"/>
      <c r="H128" s="7"/>
    </row>
    <row r="129" spans="1:8" ht="15" customHeight="1">
      <c r="A129" s="7"/>
      <c r="B129" s="19" t="s">
        <v>144</v>
      </c>
      <c r="C129" s="2">
        <v>0.15</v>
      </c>
      <c r="D129" s="2">
        <v>0</v>
      </c>
      <c r="E129" s="11">
        <f>D129/C129</f>
        <v>0</v>
      </c>
      <c r="F129" s="16"/>
      <c r="G129" s="7"/>
      <c r="H129" s="7"/>
    </row>
    <row r="130" spans="1:8" ht="15">
      <c r="A130" s="7"/>
      <c r="B130" s="19" t="s">
        <v>10</v>
      </c>
      <c r="C130" s="2">
        <v>200</v>
      </c>
      <c r="D130" s="2">
        <v>7.3</v>
      </c>
      <c r="E130" s="11">
        <f>D130/C130</f>
        <v>0.0365</v>
      </c>
      <c r="F130" s="16"/>
      <c r="G130" s="7"/>
      <c r="H130" s="7"/>
    </row>
    <row r="131" spans="1:8" ht="15">
      <c r="A131" s="7"/>
      <c r="B131" s="19" t="s">
        <v>118</v>
      </c>
      <c r="C131" s="2">
        <v>3</v>
      </c>
      <c r="D131" s="2">
        <v>0</v>
      </c>
      <c r="E131" s="11">
        <f>D131/C131</f>
        <v>0</v>
      </c>
      <c r="F131" s="16"/>
      <c r="G131" s="7"/>
      <c r="H131" s="7"/>
    </row>
    <row r="132" spans="1:8" ht="15">
      <c r="A132" s="7"/>
      <c r="B132" s="39" t="s">
        <v>58</v>
      </c>
      <c r="C132" s="35">
        <f>SUM(C129:C131)</f>
        <v>203.15</v>
      </c>
      <c r="D132" s="35">
        <f>SUM(D129:D131)</f>
        <v>7.3</v>
      </c>
      <c r="E132" s="36">
        <f>D132/C132</f>
        <v>0.03593403888752154</v>
      </c>
      <c r="F132" s="16"/>
      <c r="G132" s="7"/>
      <c r="H132" s="7"/>
    </row>
    <row r="133" spans="1:8" ht="15" customHeight="1">
      <c r="A133" s="7"/>
      <c r="B133" s="132" t="s">
        <v>123</v>
      </c>
      <c r="C133" s="133"/>
      <c r="D133" s="133"/>
      <c r="E133" s="134"/>
      <c r="F133" s="7"/>
      <c r="G133" s="7"/>
      <c r="H133" s="7"/>
    </row>
    <row r="134" spans="1:8" ht="15" customHeight="1">
      <c r="A134" s="7"/>
      <c r="B134" s="19" t="s">
        <v>122</v>
      </c>
      <c r="C134" s="2">
        <v>3.1</v>
      </c>
      <c r="D134" s="2">
        <v>0</v>
      </c>
      <c r="E134" s="11">
        <f aca="true" t="shared" si="9" ref="E134:E139">D134/C134</f>
        <v>0</v>
      </c>
      <c r="F134" s="7"/>
      <c r="G134" s="7"/>
      <c r="H134" s="7"/>
    </row>
    <row r="135" spans="1:8" ht="15">
      <c r="A135" s="7"/>
      <c r="B135" s="19" t="s">
        <v>69</v>
      </c>
      <c r="C135" s="2">
        <v>0.2</v>
      </c>
      <c r="D135" s="2">
        <v>0</v>
      </c>
      <c r="E135" s="11">
        <f t="shared" si="9"/>
        <v>0</v>
      </c>
      <c r="F135" s="7"/>
      <c r="G135" s="7"/>
      <c r="H135" s="7"/>
    </row>
    <row r="136" spans="1:8" ht="15">
      <c r="A136" s="7"/>
      <c r="B136" s="19" t="s">
        <v>6</v>
      </c>
      <c r="C136" s="2">
        <v>35</v>
      </c>
      <c r="D136" s="2">
        <v>0</v>
      </c>
      <c r="E136" s="11">
        <f t="shared" si="9"/>
        <v>0</v>
      </c>
      <c r="F136" s="7"/>
      <c r="G136" s="7"/>
      <c r="H136" s="7"/>
    </row>
    <row r="137" spans="1:8" ht="15">
      <c r="A137" s="7"/>
      <c r="B137" s="19" t="s">
        <v>10</v>
      </c>
      <c r="C137" s="2">
        <v>1365</v>
      </c>
      <c r="D137" s="2">
        <v>0</v>
      </c>
      <c r="E137" s="11">
        <f t="shared" si="9"/>
        <v>0</v>
      </c>
      <c r="F137" s="7"/>
      <c r="G137" s="7"/>
      <c r="H137" s="7"/>
    </row>
    <row r="138" spans="1:8" ht="15">
      <c r="A138" s="7"/>
      <c r="B138" s="19" t="s">
        <v>118</v>
      </c>
      <c r="C138" s="2">
        <v>80</v>
      </c>
      <c r="D138" s="2">
        <v>0</v>
      </c>
      <c r="E138" s="11">
        <f t="shared" si="9"/>
        <v>0</v>
      </c>
      <c r="F138" s="7"/>
      <c r="G138" s="7"/>
      <c r="H138" s="7"/>
    </row>
    <row r="139" spans="1:8" ht="15">
      <c r="A139" s="7"/>
      <c r="B139" s="19" t="s">
        <v>11</v>
      </c>
      <c r="C139" s="2">
        <v>2</v>
      </c>
      <c r="D139" s="2">
        <v>0</v>
      </c>
      <c r="E139" s="11">
        <f t="shared" si="9"/>
        <v>0</v>
      </c>
      <c r="F139" s="7"/>
      <c r="G139" s="7"/>
      <c r="H139" s="7"/>
    </row>
    <row r="140" spans="1:8" ht="15">
      <c r="A140" s="7"/>
      <c r="B140" s="39" t="s">
        <v>58</v>
      </c>
      <c r="C140" s="35">
        <f>SUM(C134:C139)</f>
        <v>1485.3</v>
      </c>
      <c r="D140" s="35">
        <f>SUM(D134:D139)</f>
        <v>0</v>
      </c>
      <c r="E140" s="36">
        <f>D140/C140</f>
        <v>0</v>
      </c>
      <c r="F140" s="7"/>
      <c r="G140" s="7"/>
      <c r="H140" s="7"/>
    </row>
    <row r="141" spans="1:8" ht="15">
      <c r="A141" s="7"/>
      <c r="B141" s="43" t="s">
        <v>60</v>
      </c>
      <c r="C141" s="35">
        <f>C140+C132+C127+C116+C106</f>
        <v>2330.55</v>
      </c>
      <c r="D141" s="35">
        <f>D140+D132+D127+D116+D106</f>
        <v>11.216</v>
      </c>
      <c r="E141" s="36">
        <f>D141/C141</f>
        <v>0.00481259788461951</v>
      </c>
      <c r="F141" s="7"/>
      <c r="G141" s="7"/>
      <c r="H141" s="7"/>
    </row>
    <row r="142" spans="1:8" ht="15">
      <c r="A142" s="7"/>
      <c r="B142" s="129" t="s">
        <v>124</v>
      </c>
      <c r="C142" s="130"/>
      <c r="D142" s="130"/>
      <c r="E142" s="131"/>
      <c r="F142" s="16"/>
      <c r="G142" s="7"/>
      <c r="H142" s="7"/>
    </row>
    <row r="143" spans="1:8" ht="15">
      <c r="A143" s="7"/>
      <c r="B143" s="13" t="s">
        <v>69</v>
      </c>
      <c r="C143" s="2">
        <v>0.7</v>
      </c>
      <c r="D143" s="2">
        <v>0</v>
      </c>
      <c r="E143" s="11">
        <f aca="true" t="shared" si="10" ref="E143:E156">D143/C143</f>
        <v>0</v>
      </c>
      <c r="F143" s="7"/>
      <c r="G143" s="7"/>
      <c r="H143" s="7"/>
    </row>
    <row r="144" spans="1:8" ht="15">
      <c r="A144" s="7"/>
      <c r="B144" s="19" t="s">
        <v>47</v>
      </c>
      <c r="C144" s="2">
        <v>0.7</v>
      </c>
      <c r="D144" s="2">
        <v>0</v>
      </c>
      <c r="E144" s="11">
        <f t="shared" si="10"/>
        <v>0</v>
      </c>
      <c r="F144" s="7"/>
      <c r="G144" s="7"/>
      <c r="H144" s="7"/>
    </row>
    <row r="145" spans="1:8" ht="15">
      <c r="A145" s="7"/>
      <c r="B145" s="19" t="s">
        <v>68</v>
      </c>
      <c r="C145" s="2">
        <v>6</v>
      </c>
      <c r="D145" s="2">
        <v>0</v>
      </c>
      <c r="E145" s="11">
        <f t="shared" si="10"/>
        <v>0</v>
      </c>
      <c r="F145" s="7"/>
      <c r="G145" s="7"/>
      <c r="H145" s="7"/>
    </row>
    <row r="146" spans="1:8" ht="15">
      <c r="A146" s="7"/>
      <c r="B146" s="19" t="s">
        <v>46</v>
      </c>
      <c r="C146" s="2">
        <v>30</v>
      </c>
      <c r="D146" s="2">
        <v>0</v>
      </c>
      <c r="E146" s="11">
        <f t="shared" si="10"/>
        <v>0</v>
      </c>
      <c r="F146" s="16"/>
      <c r="G146" s="7"/>
      <c r="H146" s="7"/>
    </row>
    <row r="147" spans="1:8" ht="15">
      <c r="A147" s="7"/>
      <c r="B147" s="19" t="s">
        <v>19</v>
      </c>
      <c r="C147" s="2">
        <v>64.3</v>
      </c>
      <c r="D147" s="2">
        <v>0</v>
      </c>
      <c r="E147" s="11">
        <f t="shared" si="10"/>
        <v>0</v>
      </c>
      <c r="F147" s="16"/>
      <c r="G147" s="7"/>
      <c r="H147" s="7"/>
    </row>
    <row r="148" spans="1:8" ht="15">
      <c r="A148" s="7"/>
      <c r="B148" s="19" t="s">
        <v>22</v>
      </c>
      <c r="C148" s="2">
        <v>64.3</v>
      </c>
      <c r="D148" s="2">
        <v>0</v>
      </c>
      <c r="E148" s="11">
        <f t="shared" si="10"/>
        <v>0</v>
      </c>
      <c r="F148" s="16"/>
      <c r="G148" s="14"/>
      <c r="H148" s="81"/>
    </row>
    <row r="149" spans="1:8" ht="15">
      <c r="A149" s="7"/>
      <c r="B149" s="19" t="s">
        <v>16</v>
      </c>
      <c r="C149" s="2">
        <v>64.2</v>
      </c>
      <c r="D149" s="2">
        <v>0</v>
      </c>
      <c r="E149" s="11">
        <f t="shared" si="10"/>
        <v>0</v>
      </c>
      <c r="F149" s="16"/>
      <c r="G149" s="14"/>
      <c r="H149" s="81"/>
    </row>
    <row r="150" spans="1:8" ht="24.75">
      <c r="A150" s="7"/>
      <c r="B150" s="13" t="s">
        <v>20</v>
      </c>
      <c r="C150" s="2">
        <v>44.1</v>
      </c>
      <c r="D150" s="2">
        <v>0</v>
      </c>
      <c r="E150" s="11">
        <f t="shared" si="10"/>
        <v>0</v>
      </c>
      <c r="F150" s="16"/>
      <c r="G150" s="14"/>
      <c r="H150" s="81"/>
    </row>
    <row r="151" spans="1:8" ht="15">
      <c r="A151" s="7"/>
      <c r="B151" s="13" t="s">
        <v>36</v>
      </c>
      <c r="C151" s="2">
        <v>19.8</v>
      </c>
      <c r="D151" s="2">
        <v>0</v>
      </c>
      <c r="E151" s="11">
        <f t="shared" si="10"/>
        <v>0</v>
      </c>
      <c r="F151" s="16"/>
      <c r="G151" s="14"/>
      <c r="H151" s="81"/>
    </row>
    <row r="152" spans="1:8" ht="15">
      <c r="A152" s="7"/>
      <c r="B152" s="13" t="s">
        <v>37</v>
      </c>
      <c r="C152" s="2">
        <v>15.3</v>
      </c>
      <c r="D152" s="2">
        <v>0</v>
      </c>
      <c r="E152" s="11">
        <f t="shared" si="10"/>
        <v>0</v>
      </c>
      <c r="F152" s="16"/>
      <c r="G152" s="14"/>
      <c r="H152" s="81"/>
    </row>
    <row r="153" spans="1:8" ht="15">
      <c r="A153" s="7"/>
      <c r="B153" s="13" t="s">
        <v>35</v>
      </c>
      <c r="C153" s="2">
        <v>14.7</v>
      </c>
      <c r="D153" s="2">
        <v>0</v>
      </c>
      <c r="E153" s="11">
        <f t="shared" si="10"/>
        <v>0</v>
      </c>
      <c r="F153" s="16"/>
      <c r="G153" s="14"/>
      <c r="H153" s="81"/>
    </row>
    <row r="154" spans="1:8" ht="15">
      <c r="A154" s="7"/>
      <c r="B154" s="13" t="s">
        <v>38</v>
      </c>
      <c r="C154" s="2">
        <v>12.9</v>
      </c>
      <c r="D154" s="2">
        <v>0</v>
      </c>
      <c r="E154" s="11">
        <f t="shared" si="10"/>
        <v>0</v>
      </c>
      <c r="F154" s="7"/>
      <c r="G154" s="7"/>
      <c r="H154" s="7"/>
    </row>
    <row r="155" spans="1:8" ht="15">
      <c r="A155" s="7"/>
      <c r="B155" s="13" t="s">
        <v>17</v>
      </c>
      <c r="C155" s="2">
        <v>1.9</v>
      </c>
      <c r="D155" s="2">
        <v>0</v>
      </c>
      <c r="E155" s="11">
        <f t="shared" si="10"/>
        <v>0</v>
      </c>
      <c r="F155" s="7"/>
      <c r="G155" s="7"/>
      <c r="H155" s="7"/>
    </row>
    <row r="156" spans="1:8" ht="15">
      <c r="A156" s="7"/>
      <c r="B156" s="13" t="s">
        <v>40</v>
      </c>
      <c r="C156" s="2">
        <v>2.9</v>
      </c>
      <c r="D156" s="2">
        <v>0</v>
      </c>
      <c r="E156" s="11">
        <f t="shared" si="10"/>
        <v>0</v>
      </c>
      <c r="F156" s="7"/>
      <c r="G156" s="7"/>
      <c r="H156" s="7"/>
    </row>
    <row r="157" spans="1:8" ht="15">
      <c r="A157" s="7"/>
      <c r="B157" s="39" t="s">
        <v>58</v>
      </c>
      <c r="C157" s="35">
        <f>SUM(C143:C156)</f>
        <v>341.79999999999995</v>
      </c>
      <c r="D157" s="35">
        <f>SUM(D143:D156)</f>
        <v>0</v>
      </c>
      <c r="E157" s="36">
        <f>D157/C157</f>
        <v>0</v>
      </c>
      <c r="F157" s="7"/>
      <c r="G157" s="7"/>
      <c r="H157" s="7"/>
    </row>
    <row r="158" spans="1:8" ht="15">
      <c r="A158" s="7"/>
      <c r="B158" s="126" t="s">
        <v>125</v>
      </c>
      <c r="C158" s="126"/>
      <c r="D158" s="126"/>
      <c r="E158" s="126"/>
      <c r="F158" s="7"/>
      <c r="G158" s="7"/>
      <c r="H158" s="7"/>
    </row>
    <row r="159" spans="1:8" ht="15">
      <c r="A159" s="7"/>
      <c r="B159" s="19" t="s">
        <v>19</v>
      </c>
      <c r="C159" s="2">
        <v>3.8</v>
      </c>
      <c r="D159" s="2">
        <v>0</v>
      </c>
      <c r="E159" s="11">
        <f>D159/C159</f>
        <v>0</v>
      </c>
      <c r="F159" s="18"/>
      <c r="G159" s="7"/>
      <c r="H159" s="7"/>
    </row>
    <row r="160" spans="1:8" ht="15">
      <c r="A160" s="7"/>
      <c r="B160" s="19" t="s">
        <v>22</v>
      </c>
      <c r="C160" s="2">
        <v>4.1</v>
      </c>
      <c r="D160" s="2">
        <v>0</v>
      </c>
      <c r="E160" s="11">
        <f>D160/C160</f>
        <v>0</v>
      </c>
      <c r="F160" s="7"/>
      <c r="G160" s="7"/>
      <c r="H160" s="7"/>
    </row>
    <row r="161" spans="1:8" ht="15">
      <c r="A161" s="7"/>
      <c r="B161" s="19" t="s">
        <v>16</v>
      </c>
      <c r="C161" s="2">
        <v>3.4</v>
      </c>
      <c r="D161" s="2">
        <v>0</v>
      </c>
      <c r="E161" s="11">
        <f aca="true" t="shared" si="11" ref="E161:E171">D161/C161</f>
        <v>0</v>
      </c>
      <c r="F161" s="7"/>
      <c r="G161" s="7"/>
      <c r="H161" s="7"/>
    </row>
    <row r="162" spans="1:8" ht="15">
      <c r="A162" s="7"/>
      <c r="B162" s="19" t="s">
        <v>49</v>
      </c>
      <c r="C162" s="2">
        <v>0.2</v>
      </c>
      <c r="D162" s="2">
        <v>0</v>
      </c>
      <c r="E162" s="11">
        <f t="shared" si="11"/>
        <v>0</v>
      </c>
      <c r="F162" s="16"/>
      <c r="G162" s="20"/>
      <c r="H162" s="7"/>
    </row>
    <row r="163" spans="1:8" ht="15">
      <c r="A163" s="7"/>
      <c r="B163" s="19" t="s">
        <v>41</v>
      </c>
      <c r="C163" s="2">
        <v>0.2</v>
      </c>
      <c r="D163" s="2">
        <v>0</v>
      </c>
      <c r="E163" s="11">
        <f t="shared" si="11"/>
        <v>0</v>
      </c>
      <c r="F163" s="16"/>
      <c r="G163" s="20"/>
      <c r="H163" s="7"/>
    </row>
    <row r="164" spans="1:8" ht="24.75">
      <c r="A164" s="7"/>
      <c r="B164" s="13" t="s">
        <v>20</v>
      </c>
      <c r="C164" s="15">
        <v>6.8</v>
      </c>
      <c r="D164" s="2">
        <v>0</v>
      </c>
      <c r="E164" s="11">
        <f t="shared" si="11"/>
        <v>0</v>
      </c>
      <c r="F164" s="16"/>
      <c r="G164" s="20"/>
      <c r="H164" s="7"/>
    </row>
    <row r="165" spans="1:8" ht="15">
      <c r="A165" s="7"/>
      <c r="B165" s="13" t="s">
        <v>36</v>
      </c>
      <c r="C165" s="15">
        <v>0.9</v>
      </c>
      <c r="D165" s="2">
        <v>0</v>
      </c>
      <c r="E165" s="11">
        <f t="shared" si="11"/>
        <v>0</v>
      </c>
      <c r="F165" s="7"/>
      <c r="G165" s="7"/>
      <c r="H165" s="7"/>
    </row>
    <row r="166" spans="1:8" ht="15">
      <c r="A166" s="7"/>
      <c r="B166" s="13" t="s">
        <v>126</v>
      </c>
      <c r="C166" s="15">
        <v>2.9</v>
      </c>
      <c r="D166" s="2">
        <v>0</v>
      </c>
      <c r="E166" s="11">
        <f t="shared" si="11"/>
        <v>0</v>
      </c>
      <c r="F166" s="14"/>
      <c r="G166" s="7"/>
      <c r="H166" s="7"/>
    </row>
    <row r="167" spans="1:8" ht="15">
      <c r="A167" s="7"/>
      <c r="B167" s="13" t="s">
        <v>35</v>
      </c>
      <c r="C167" s="15">
        <v>1</v>
      </c>
      <c r="D167" s="2">
        <v>0</v>
      </c>
      <c r="E167" s="11">
        <f t="shared" si="11"/>
        <v>0</v>
      </c>
      <c r="F167" s="14"/>
      <c r="G167" s="7"/>
      <c r="H167" s="7"/>
    </row>
    <row r="168" spans="1:8" ht="15">
      <c r="A168" s="7"/>
      <c r="B168" s="13" t="s">
        <v>38</v>
      </c>
      <c r="C168" s="15">
        <v>3.9</v>
      </c>
      <c r="D168" s="2">
        <v>0</v>
      </c>
      <c r="E168" s="11">
        <f t="shared" si="11"/>
        <v>0</v>
      </c>
      <c r="F168" s="14"/>
      <c r="G168" s="7"/>
      <c r="H168" s="7"/>
    </row>
    <row r="169" spans="1:8" ht="15">
      <c r="A169" s="7"/>
      <c r="B169" s="59" t="s">
        <v>17</v>
      </c>
      <c r="C169" s="15">
        <v>0.9</v>
      </c>
      <c r="D169" s="2">
        <v>0</v>
      </c>
      <c r="E169" s="11">
        <f t="shared" si="11"/>
        <v>0</v>
      </c>
      <c r="F169" s="21"/>
      <c r="G169" s="14"/>
      <c r="H169" s="7"/>
    </row>
    <row r="170" spans="1:8" ht="15">
      <c r="A170" s="7"/>
      <c r="B170" s="59" t="s">
        <v>40</v>
      </c>
      <c r="C170" s="15">
        <v>0.55</v>
      </c>
      <c r="D170" s="2">
        <v>0</v>
      </c>
      <c r="E170" s="11">
        <f t="shared" si="11"/>
        <v>0</v>
      </c>
      <c r="F170" s="7"/>
      <c r="G170" s="7"/>
      <c r="H170" s="7"/>
    </row>
    <row r="171" spans="1:8" ht="24">
      <c r="A171" s="7"/>
      <c r="B171" s="59" t="s">
        <v>39</v>
      </c>
      <c r="C171" s="15">
        <v>0.4</v>
      </c>
      <c r="D171" s="2">
        <v>0</v>
      </c>
      <c r="E171" s="11">
        <f t="shared" si="11"/>
        <v>0</v>
      </c>
      <c r="F171" s="7"/>
      <c r="G171" s="7"/>
      <c r="H171" s="7"/>
    </row>
    <row r="172" spans="1:8" ht="15">
      <c r="A172" s="7"/>
      <c r="B172" s="39" t="s">
        <v>58</v>
      </c>
      <c r="C172" s="38">
        <f>SUM(C159:C171)</f>
        <v>29.04999999999999</v>
      </c>
      <c r="D172" s="38">
        <f>SUM(D159:D171)</f>
        <v>0</v>
      </c>
      <c r="E172" s="36">
        <f>D172/C172</f>
        <v>0</v>
      </c>
      <c r="F172" s="7"/>
      <c r="G172" s="7"/>
      <c r="H172" s="7"/>
    </row>
    <row r="173" spans="1:8" ht="15">
      <c r="A173" s="7"/>
      <c r="B173" s="126" t="s">
        <v>127</v>
      </c>
      <c r="C173" s="126"/>
      <c r="D173" s="126"/>
      <c r="E173" s="126"/>
      <c r="F173" s="7"/>
      <c r="G173" s="7"/>
      <c r="H173" s="7"/>
    </row>
    <row r="174" spans="1:8" ht="15">
      <c r="A174" s="7"/>
      <c r="B174" s="59" t="s">
        <v>65</v>
      </c>
      <c r="C174" s="2">
        <v>3</v>
      </c>
      <c r="D174" s="2">
        <v>0</v>
      </c>
      <c r="E174" s="11">
        <f aca="true" t="shared" si="12" ref="E174:E183">D174/C174</f>
        <v>0</v>
      </c>
      <c r="F174" s="7"/>
      <c r="G174" s="7"/>
      <c r="H174" s="7"/>
    </row>
    <row r="175" spans="1:8" ht="15">
      <c r="A175" s="7"/>
      <c r="B175" s="59" t="s">
        <v>19</v>
      </c>
      <c r="C175" s="2">
        <v>1.8</v>
      </c>
      <c r="D175" s="2">
        <v>0</v>
      </c>
      <c r="E175" s="11">
        <f t="shared" si="12"/>
        <v>0</v>
      </c>
      <c r="F175" s="7"/>
      <c r="G175" s="7"/>
      <c r="H175" s="7"/>
    </row>
    <row r="176" spans="1:8" ht="15">
      <c r="A176" s="7"/>
      <c r="B176" s="59" t="s">
        <v>22</v>
      </c>
      <c r="C176" s="2">
        <v>1.7</v>
      </c>
      <c r="D176" s="2">
        <v>0</v>
      </c>
      <c r="E176" s="11">
        <f t="shared" si="12"/>
        <v>0</v>
      </c>
      <c r="F176" s="7"/>
      <c r="G176" s="7"/>
      <c r="H176" s="7"/>
    </row>
    <row r="177" spans="1:8" ht="15">
      <c r="A177" s="7"/>
      <c r="B177" s="59" t="s">
        <v>16</v>
      </c>
      <c r="C177" s="2">
        <v>1.2</v>
      </c>
      <c r="D177" s="2">
        <v>0</v>
      </c>
      <c r="E177" s="11">
        <f t="shared" si="12"/>
        <v>0</v>
      </c>
      <c r="F177" s="7"/>
      <c r="G177" s="7"/>
      <c r="H177" s="7"/>
    </row>
    <row r="178" spans="1:8" ht="24">
      <c r="A178" s="7"/>
      <c r="B178" s="59" t="s">
        <v>20</v>
      </c>
      <c r="C178" s="2">
        <v>0.9</v>
      </c>
      <c r="D178" s="2">
        <v>0</v>
      </c>
      <c r="E178" s="11">
        <f t="shared" si="12"/>
        <v>0</v>
      </c>
      <c r="F178" s="16"/>
      <c r="G178" s="20"/>
      <c r="H178" s="7"/>
    </row>
    <row r="179" spans="1:8" ht="15">
      <c r="A179" s="7"/>
      <c r="B179" s="59" t="s">
        <v>36</v>
      </c>
      <c r="C179" s="2">
        <v>0.8</v>
      </c>
      <c r="D179" s="2">
        <v>0</v>
      </c>
      <c r="E179" s="11">
        <f t="shared" si="12"/>
        <v>0</v>
      </c>
      <c r="F179" s="7"/>
      <c r="G179" s="7"/>
      <c r="H179" s="7"/>
    </row>
    <row r="180" spans="1:8" ht="15">
      <c r="A180" s="7"/>
      <c r="B180" s="59" t="s">
        <v>35</v>
      </c>
      <c r="C180" s="2">
        <v>1.9</v>
      </c>
      <c r="D180" s="2">
        <v>0</v>
      </c>
      <c r="E180" s="11">
        <f t="shared" si="12"/>
        <v>0</v>
      </c>
      <c r="F180" s="7"/>
      <c r="G180" s="7"/>
      <c r="H180" s="7"/>
    </row>
    <row r="181" spans="1:8" ht="15">
      <c r="A181" s="7"/>
      <c r="B181" s="59" t="s">
        <v>38</v>
      </c>
      <c r="C181" s="2">
        <v>0.2</v>
      </c>
      <c r="D181" s="2">
        <v>0</v>
      </c>
      <c r="E181" s="11">
        <f t="shared" si="12"/>
        <v>0</v>
      </c>
      <c r="F181" s="18"/>
      <c r="G181" s="14"/>
      <c r="H181" s="7"/>
    </row>
    <row r="182" spans="1:8" ht="15">
      <c r="A182" s="7"/>
      <c r="B182" s="59" t="s">
        <v>17</v>
      </c>
      <c r="C182" s="2">
        <v>0.4</v>
      </c>
      <c r="D182" s="2">
        <v>0</v>
      </c>
      <c r="E182" s="11">
        <f t="shared" si="12"/>
        <v>0</v>
      </c>
      <c r="F182" s="7"/>
      <c r="G182" s="14"/>
      <c r="H182" s="7"/>
    </row>
    <row r="183" spans="1:8" ht="15" customHeight="1">
      <c r="A183" s="7"/>
      <c r="B183" s="59" t="s">
        <v>40</v>
      </c>
      <c r="C183" s="2">
        <v>0.75</v>
      </c>
      <c r="D183" s="2">
        <v>0</v>
      </c>
      <c r="E183" s="11">
        <f t="shared" si="12"/>
        <v>0</v>
      </c>
      <c r="F183" s="7"/>
      <c r="G183" s="14"/>
      <c r="H183" s="7"/>
    </row>
    <row r="184" spans="1:8" ht="15">
      <c r="A184" s="7"/>
      <c r="B184" s="39" t="s">
        <v>58</v>
      </c>
      <c r="C184" s="35">
        <f>SUM(C174:C183)</f>
        <v>12.65</v>
      </c>
      <c r="D184" s="35">
        <f>SUM(D174:D183)</f>
        <v>0</v>
      </c>
      <c r="E184" s="36">
        <f>D184/C184</f>
        <v>0</v>
      </c>
      <c r="F184" s="7"/>
      <c r="G184" s="14"/>
      <c r="H184" s="7"/>
    </row>
    <row r="185" spans="1:8" ht="15">
      <c r="A185" s="7"/>
      <c r="B185" s="126" t="s">
        <v>128</v>
      </c>
      <c r="C185" s="126"/>
      <c r="D185" s="126"/>
      <c r="E185" s="126"/>
      <c r="F185" s="7"/>
      <c r="G185" s="7"/>
      <c r="H185" s="7"/>
    </row>
    <row r="186" spans="1:8" ht="36">
      <c r="A186" s="7"/>
      <c r="B186" s="59" t="s">
        <v>129</v>
      </c>
      <c r="C186" s="2">
        <v>0.25</v>
      </c>
      <c r="D186" s="2">
        <v>0</v>
      </c>
      <c r="E186" s="11">
        <f>D186/C186</f>
        <v>0</v>
      </c>
      <c r="F186" s="7"/>
      <c r="G186" s="7"/>
      <c r="H186" s="7"/>
    </row>
    <row r="187" spans="1:8" ht="15">
      <c r="A187" s="7"/>
      <c r="B187" s="39" t="s">
        <v>58</v>
      </c>
      <c r="C187" s="38">
        <f>SUM(C186:C186)</f>
        <v>0.25</v>
      </c>
      <c r="D187" s="38">
        <f>SUM(D186:D186)</f>
        <v>0</v>
      </c>
      <c r="E187" s="36">
        <f>D187/C187</f>
        <v>0</v>
      </c>
      <c r="F187" s="7"/>
      <c r="G187" s="7"/>
      <c r="H187" s="7"/>
    </row>
    <row r="188" spans="1:8" ht="15">
      <c r="A188" s="7"/>
      <c r="B188" s="126" t="s">
        <v>145</v>
      </c>
      <c r="C188" s="126"/>
      <c r="D188" s="126"/>
      <c r="E188" s="126"/>
      <c r="F188" s="16"/>
      <c r="G188" s="7"/>
      <c r="H188" s="7"/>
    </row>
    <row r="189" spans="1:8" ht="15">
      <c r="A189" s="7"/>
      <c r="B189" s="59" t="s">
        <v>47</v>
      </c>
      <c r="C189" s="2">
        <v>5</v>
      </c>
      <c r="D189" s="2">
        <v>0</v>
      </c>
      <c r="E189" s="11">
        <f>D189/C189</f>
        <v>0</v>
      </c>
      <c r="F189" s="14"/>
      <c r="G189" s="7"/>
      <c r="H189" s="7"/>
    </row>
    <row r="190" spans="1:8" ht="15">
      <c r="A190" s="7"/>
      <c r="B190" s="59" t="s">
        <v>46</v>
      </c>
      <c r="C190" s="2">
        <v>1</v>
      </c>
      <c r="D190" s="2">
        <v>0</v>
      </c>
      <c r="E190" s="11">
        <f>D190/C190</f>
        <v>0</v>
      </c>
      <c r="F190" s="14"/>
      <c r="G190" s="16"/>
      <c r="H190" s="7"/>
    </row>
    <row r="191" spans="1:8" ht="15">
      <c r="A191" s="7"/>
      <c r="B191" s="39" t="s">
        <v>58</v>
      </c>
      <c r="C191" s="38">
        <f>SUM(C189:C190)</f>
        <v>6</v>
      </c>
      <c r="D191" s="38">
        <f>SUM(D189:D190)</f>
        <v>0</v>
      </c>
      <c r="E191" s="36">
        <f>D191/C191</f>
        <v>0</v>
      </c>
      <c r="F191" s="14"/>
      <c r="G191" s="7"/>
      <c r="H191" s="7"/>
    </row>
    <row r="192" spans="1:8" ht="36.75">
      <c r="A192" s="7"/>
      <c r="B192" s="44" t="s">
        <v>61</v>
      </c>
      <c r="C192" s="38">
        <f>C191+C187+C172+C157</f>
        <v>377.09999999999997</v>
      </c>
      <c r="D192" s="38">
        <f>D191+D187+D184+D172+D157</f>
        <v>0</v>
      </c>
      <c r="E192" s="36">
        <f>D192/C192</f>
        <v>0</v>
      </c>
      <c r="F192" s="14"/>
      <c r="G192" s="14"/>
      <c r="H192" s="7"/>
    </row>
    <row r="193" spans="1:8" ht="15" customHeight="1">
      <c r="A193" s="7"/>
      <c r="B193" s="127" t="s">
        <v>90</v>
      </c>
      <c r="C193" s="127"/>
      <c r="D193" s="127"/>
      <c r="E193" s="127"/>
      <c r="F193" s="14"/>
      <c r="G193" s="7"/>
      <c r="H193" s="7"/>
    </row>
    <row r="194" spans="1:8" ht="15">
      <c r="A194" s="7"/>
      <c r="B194" s="22" t="s">
        <v>50</v>
      </c>
      <c r="C194" s="1">
        <v>1.7</v>
      </c>
      <c r="D194" s="1">
        <v>0.005</v>
      </c>
      <c r="E194" s="23">
        <f aca="true" t="shared" si="13" ref="E194:E200">D194/C194</f>
        <v>0.0029411764705882353</v>
      </c>
      <c r="F194" s="14"/>
      <c r="G194" s="7"/>
      <c r="H194" s="7"/>
    </row>
    <row r="195" spans="1:8" ht="15">
      <c r="A195" s="7"/>
      <c r="B195" s="22" t="s">
        <v>51</v>
      </c>
      <c r="C195" s="1">
        <v>686.6</v>
      </c>
      <c r="D195" s="1">
        <v>0</v>
      </c>
      <c r="E195" s="23">
        <f t="shared" si="13"/>
        <v>0</v>
      </c>
      <c r="F195" s="14"/>
      <c r="G195" s="7"/>
      <c r="H195" s="7"/>
    </row>
    <row r="196" spans="1:8" ht="24">
      <c r="A196" s="7"/>
      <c r="B196" s="22" t="s">
        <v>52</v>
      </c>
      <c r="C196" s="1">
        <v>1081</v>
      </c>
      <c r="D196" s="1">
        <v>0</v>
      </c>
      <c r="E196" s="11">
        <f t="shared" si="13"/>
        <v>0</v>
      </c>
      <c r="F196" s="14"/>
      <c r="G196" s="7"/>
      <c r="H196" s="7"/>
    </row>
    <row r="197" spans="1:8" ht="15">
      <c r="A197" s="7"/>
      <c r="B197" s="22" t="s">
        <v>19</v>
      </c>
      <c r="C197" s="1">
        <v>20.2</v>
      </c>
      <c r="D197" s="1">
        <v>0.22900000000000004</v>
      </c>
      <c r="E197" s="23">
        <f t="shared" si="13"/>
        <v>0.011336633663366338</v>
      </c>
      <c r="F197" s="14"/>
      <c r="G197" s="7"/>
      <c r="H197" s="7"/>
    </row>
    <row r="198" spans="1:8" ht="15">
      <c r="A198" s="7"/>
      <c r="B198" s="24" t="s">
        <v>22</v>
      </c>
      <c r="C198" s="25">
        <v>41.8</v>
      </c>
      <c r="D198" s="1">
        <v>0</v>
      </c>
      <c r="E198" s="23">
        <f t="shared" si="13"/>
        <v>0</v>
      </c>
      <c r="F198" s="14"/>
      <c r="G198" s="7"/>
      <c r="H198" s="7"/>
    </row>
    <row r="199" spans="1:8" ht="15">
      <c r="A199" s="7"/>
      <c r="B199" s="24" t="s">
        <v>37</v>
      </c>
      <c r="C199" s="25">
        <v>41.8</v>
      </c>
      <c r="D199" s="1">
        <v>0.909</v>
      </c>
      <c r="E199" s="23">
        <f t="shared" si="13"/>
        <v>0.02174641148325359</v>
      </c>
      <c r="F199" s="14"/>
      <c r="G199" s="7"/>
      <c r="H199" s="7"/>
    </row>
    <row r="200" spans="1:8" ht="15">
      <c r="A200" s="7"/>
      <c r="B200" s="24" t="s">
        <v>36</v>
      </c>
      <c r="C200" s="25">
        <v>91.1</v>
      </c>
      <c r="D200" s="1">
        <v>1.6019999999999999</v>
      </c>
      <c r="E200" s="23">
        <f t="shared" si="13"/>
        <v>0.017585071350164655</v>
      </c>
      <c r="F200" s="14"/>
      <c r="G200" s="7"/>
      <c r="H200" s="7"/>
    </row>
    <row r="201" spans="1:8" ht="15">
      <c r="A201" s="7"/>
      <c r="B201" s="24" t="s">
        <v>20</v>
      </c>
      <c r="C201" s="25">
        <v>115.9</v>
      </c>
      <c r="D201" s="1">
        <v>0.18</v>
      </c>
      <c r="E201" s="23">
        <f>D201/C201</f>
        <v>0.0015530629853321828</v>
      </c>
      <c r="F201" s="14"/>
      <c r="G201" s="16"/>
      <c r="H201" s="7"/>
    </row>
    <row r="202" spans="1:8" ht="15">
      <c r="A202" s="7"/>
      <c r="B202" s="24" t="s">
        <v>130</v>
      </c>
      <c r="C202" s="25">
        <v>69.4</v>
      </c>
      <c r="D202" s="1">
        <v>0</v>
      </c>
      <c r="E202" s="23">
        <f>D202/C202</f>
        <v>0</v>
      </c>
      <c r="F202" s="14"/>
      <c r="G202" s="7"/>
      <c r="H202" s="7"/>
    </row>
    <row r="203" spans="1:8" ht="15">
      <c r="A203" s="7"/>
      <c r="B203" s="45" t="s">
        <v>58</v>
      </c>
      <c r="C203" s="46">
        <f>SUM(C194:C202)</f>
        <v>2149.5</v>
      </c>
      <c r="D203" s="46">
        <f>SUM(D194:D202)</f>
        <v>2.9250000000000003</v>
      </c>
      <c r="E203" s="47">
        <f>D203/C203</f>
        <v>0.0013607815771109562</v>
      </c>
      <c r="F203" s="14"/>
      <c r="G203" s="7"/>
      <c r="H203" s="7"/>
    </row>
    <row r="204" spans="1:8" ht="15">
      <c r="A204" s="7"/>
      <c r="B204" s="124" t="s">
        <v>91</v>
      </c>
      <c r="C204" s="124"/>
      <c r="D204" s="124"/>
      <c r="E204" s="124"/>
      <c r="F204" s="14"/>
      <c r="G204" s="7"/>
      <c r="H204" s="7"/>
    </row>
    <row r="205" spans="1:8" ht="15">
      <c r="A205" s="7"/>
      <c r="B205" s="26" t="s">
        <v>51</v>
      </c>
      <c r="C205" s="2">
        <v>6.8</v>
      </c>
      <c r="D205" s="2">
        <v>0</v>
      </c>
      <c r="E205" s="11">
        <f>D205/C205</f>
        <v>0</v>
      </c>
      <c r="F205" s="14"/>
      <c r="G205" s="7"/>
      <c r="H205" s="7"/>
    </row>
    <row r="206" spans="1:8" ht="24">
      <c r="A206" s="7"/>
      <c r="B206" s="22" t="s">
        <v>52</v>
      </c>
      <c r="C206" s="2">
        <v>3.8</v>
      </c>
      <c r="D206" s="2">
        <v>0</v>
      </c>
      <c r="E206" s="11">
        <f aca="true" t="shared" si="14" ref="E206:E212">D206/C206</f>
        <v>0</v>
      </c>
      <c r="F206" s="14"/>
      <c r="G206" s="7"/>
      <c r="H206" s="7"/>
    </row>
    <row r="207" spans="1:8" ht="15">
      <c r="A207" s="7"/>
      <c r="B207" s="26" t="s">
        <v>19</v>
      </c>
      <c r="C207" s="2">
        <v>1.8</v>
      </c>
      <c r="D207" s="2">
        <v>0.236</v>
      </c>
      <c r="E207" s="11">
        <f>D207/C207</f>
        <v>0.1311111111111111</v>
      </c>
      <c r="F207" s="14"/>
      <c r="G207" s="7"/>
      <c r="H207" s="7"/>
    </row>
    <row r="208" spans="1:8" ht="15">
      <c r="A208" s="7"/>
      <c r="B208" s="26" t="s">
        <v>22</v>
      </c>
      <c r="C208" s="2">
        <v>8.7</v>
      </c>
      <c r="D208" s="2">
        <v>0</v>
      </c>
      <c r="E208" s="11">
        <f>D208/C208</f>
        <v>0</v>
      </c>
      <c r="F208" s="14"/>
      <c r="G208" s="7"/>
      <c r="H208" s="7"/>
    </row>
    <row r="209" spans="1:8" ht="15">
      <c r="A209" s="7"/>
      <c r="B209" s="26" t="s">
        <v>37</v>
      </c>
      <c r="C209" s="2">
        <v>8.6</v>
      </c>
      <c r="D209" s="2">
        <v>0.25</v>
      </c>
      <c r="E209" s="11">
        <f t="shared" si="14"/>
        <v>0.029069767441860465</v>
      </c>
      <c r="F209" s="14"/>
      <c r="G209" s="7"/>
      <c r="H209" s="7"/>
    </row>
    <row r="210" spans="1:8" ht="15">
      <c r="A210" s="7"/>
      <c r="B210" s="26" t="s">
        <v>36</v>
      </c>
      <c r="C210" s="2">
        <v>3.4</v>
      </c>
      <c r="D210" s="2">
        <v>0.099</v>
      </c>
      <c r="E210" s="11">
        <f t="shared" si="14"/>
        <v>0.029117647058823533</v>
      </c>
      <c r="F210" s="14"/>
      <c r="G210" s="16"/>
      <c r="H210" s="7"/>
    </row>
    <row r="211" spans="1:8" ht="15">
      <c r="A211" s="7"/>
      <c r="B211" s="26" t="s">
        <v>20</v>
      </c>
      <c r="C211" s="2">
        <v>18.8</v>
      </c>
      <c r="D211" s="2">
        <v>0.02</v>
      </c>
      <c r="E211" s="11">
        <f t="shared" si="14"/>
        <v>0.0010638297872340426</v>
      </c>
      <c r="F211" s="14"/>
      <c r="G211" s="16"/>
      <c r="H211" s="7"/>
    </row>
    <row r="212" spans="1:8" ht="15">
      <c r="A212" s="7"/>
      <c r="B212" s="26" t="s">
        <v>130</v>
      </c>
      <c r="C212" s="2">
        <v>4.8</v>
      </c>
      <c r="D212" s="2">
        <v>0</v>
      </c>
      <c r="E212" s="11">
        <f t="shared" si="14"/>
        <v>0</v>
      </c>
      <c r="F212" s="14"/>
      <c r="G212" s="7"/>
      <c r="H212" s="7"/>
    </row>
    <row r="213" spans="1:8" ht="15">
      <c r="A213" s="7"/>
      <c r="B213" s="45" t="s">
        <v>58</v>
      </c>
      <c r="C213" s="35">
        <f>SUM(C205:C212)</f>
        <v>56.7</v>
      </c>
      <c r="D213" s="35">
        <f>SUM(D205:D212)</f>
        <v>0.605</v>
      </c>
      <c r="E213" s="36">
        <f>D213/C213</f>
        <v>0.010670194003527336</v>
      </c>
      <c r="F213" s="14"/>
      <c r="G213" s="7"/>
      <c r="H213" s="7"/>
    </row>
    <row r="214" spans="1:8" ht="15">
      <c r="A214" s="7"/>
      <c r="B214" s="124" t="s">
        <v>92</v>
      </c>
      <c r="C214" s="124"/>
      <c r="D214" s="124"/>
      <c r="E214" s="124"/>
      <c r="F214" s="14"/>
      <c r="G214" s="7"/>
      <c r="H214" s="7"/>
    </row>
    <row r="215" spans="1:8" ht="15">
      <c r="A215" s="7"/>
      <c r="B215" s="27" t="s">
        <v>35</v>
      </c>
      <c r="C215" s="2">
        <v>0.2</v>
      </c>
      <c r="D215" s="2">
        <v>0</v>
      </c>
      <c r="E215" s="11">
        <f>D215/C215</f>
        <v>0</v>
      </c>
      <c r="F215" s="14"/>
      <c r="G215" s="7"/>
      <c r="H215" s="7"/>
    </row>
    <row r="216" spans="1:8" ht="15">
      <c r="A216" s="7"/>
      <c r="B216" s="27" t="s">
        <v>51</v>
      </c>
      <c r="C216" s="2">
        <v>90</v>
      </c>
      <c r="D216" s="2">
        <v>0</v>
      </c>
      <c r="E216" s="11">
        <f aca="true" t="shared" si="15" ref="E216:E234">D216/C216</f>
        <v>0</v>
      </c>
      <c r="F216" s="14"/>
      <c r="G216" s="7"/>
      <c r="H216" s="7"/>
    </row>
    <row r="217" spans="1:8" ht="24">
      <c r="A217" s="7"/>
      <c r="B217" s="22" t="s">
        <v>52</v>
      </c>
      <c r="C217" s="2">
        <v>43</v>
      </c>
      <c r="D217" s="2">
        <v>0</v>
      </c>
      <c r="E217" s="11">
        <f t="shared" si="15"/>
        <v>0</v>
      </c>
      <c r="F217" s="14"/>
      <c r="G217" s="7"/>
      <c r="H217" s="7"/>
    </row>
    <row r="218" spans="1:8" ht="15">
      <c r="A218" s="7"/>
      <c r="B218" s="27" t="s">
        <v>19</v>
      </c>
      <c r="C218" s="2">
        <v>21.7</v>
      </c>
      <c r="D218" s="2">
        <v>0.451</v>
      </c>
      <c r="E218" s="11">
        <f t="shared" si="15"/>
        <v>0.02078341013824885</v>
      </c>
      <c r="F218" s="14"/>
      <c r="G218" s="7"/>
      <c r="H218" s="7"/>
    </row>
    <row r="219" spans="1:8" ht="15">
      <c r="A219" s="7"/>
      <c r="B219" s="27" t="s">
        <v>22</v>
      </c>
      <c r="C219" s="2">
        <v>25.5</v>
      </c>
      <c r="D219" s="2">
        <v>0</v>
      </c>
      <c r="E219" s="11">
        <f t="shared" si="15"/>
        <v>0</v>
      </c>
      <c r="F219" s="14"/>
      <c r="G219" s="7"/>
      <c r="H219" s="7"/>
    </row>
    <row r="220" spans="1:8" ht="15">
      <c r="A220" s="7"/>
      <c r="B220" s="27" t="s">
        <v>37</v>
      </c>
      <c r="C220" s="2">
        <v>14.7</v>
      </c>
      <c r="D220" s="2">
        <v>0.34400000000000003</v>
      </c>
      <c r="E220" s="11">
        <f t="shared" si="15"/>
        <v>0.02340136054421769</v>
      </c>
      <c r="F220" s="14"/>
      <c r="G220" s="7"/>
      <c r="H220" s="7"/>
    </row>
    <row r="221" spans="1:8" ht="15">
      <c r="A221" s="7"/>
      <c r="B221" s="27" t="s">
        <v>36</v>
      </c>
      <c r="C221" s="2">
        <v>8.5</v>
      </c>
      <c r="D221" s="2">
        <v>0.194</v>
      </c>
      <c r="E221" s="11">
        <f t="shared" si="15"/>
        <v>0.022823529411764708</v>
      </c>
      <c r="F221" s="14"/>
      <c r="G221" s="16"/>
      <c r="H221" s="7"/>
    </row>
    <row r="222" spans="1:8" ht="15">
      <c r="A222" s="7"/>
      <c r="B222" s="27" t="s">
        <v>20</v>
      </c>
      <c r="C222" s="2">
        <v>54.5</v>
      </c>
      <c r="D222" s="2">
        <v>0.07100000000000001</v>
      </c>
      <c r="E222" s="11">
        <f t="shared" si="15"/>
        <v>0.0013027522935779817</v>
      </c>
      <c r="F222" s="14"/>
      <c r="G222" s="16"/>
      <c r="H222" s="7"/>
    </row>
    <row r="223" spans="1:8" ht="15">
      <c r="A223" s="7"/>
      <c r="B223" s="27" t="s">
        <v>130</v>
      </c>
      <c r="C223" s="2">
        <v>0.7</v>
      </c>
      <c r="D223" s="2">
        <v>0.006</v>
      </c>
      <c r="E223" s="11">
        <f t="shared" si="15"/>
        <v>0.008571428571428572</v>
      </c>
      <c r="F223" s="14"/>
      <c r="G223" s="7"/>
      <c r="H223" s="7"/>
    </row>
    <row r="224" spans="1:8" ht="15">
      <c r="A224" s="7"/>
      <c r="B224" s="45" t="s">
        <v>58</v>
      </c>
      <c r="C224" s="35">
        <f>SUM(C215:C223)</f>
        <v>258.79999999999995</v>
      </c>
      <c r="D224" s="35">
        <f>SUM(D215:D223)</f>
        <v>1.066</v>
      </c>
      <c r="E224" s="36">
        <f>D224/C224</f>
        <v>0.00411901081916538</v>
      </c>
      <c r="F224" s="14"/>
      <c r="G224" s="7"/>
      <c r="H224" s="7"/>
    </row>
    <row r="225" spans="1:8" ht="15">
      <c r="A225" s="7"/>
      <c r="B225" s="121" t="s">
        <v>93</v>
      </c>
      <c r="C225" s="122"/>
      <c r="D225" s="122"/>
      <c r="E225" s="123"/>
      <c r="F225" s="14"/>
      <c r="G225" s="7"/>
      <c r="H225" s="7"/>
    </row>
    <row r="226" spans="1:8" ht="15">
      <c r="A226" s="7"/>
      <c r="B226" s="27" t="s">
        <v>51</v>
      </c>
      <c r="C226" s="2">
        <v>10</v>
      </c>
      <c r="D226" s="2">
        <v>0</v>
      </c>
      <c r="E226" s="11">
        <f t="shared" si="15"/>
        <v>0</v>
      </c>
      <c r="F226" s="14"/>
      <c r="G226" s="7"/>
      <c r="H226" s="7"/>
    </row>
    <row r="227" spans="1:8" ht="24">
      <c r="A227" s="7"/>
      <c r="B227" s="22" t="s">
        <v>52</v>
      </c>
      <c r="C227" s="2">
        <v>6</v>
      </c>
      <c r="D227" s="2">
        <v>0</v>
      </c>
      <c r="E227" s="11">
        <f t="shared" si="15"/>
        <v>0</v>
      </c>
      <c r="F227" s="14"/>
      <c r="G227" s="7"/>
      <c r="H227" s="7"/>
    </row>
    <row r="228" spans="1:8" ht="15">
      <c r="A228" s="7"/>
      <c r="B228" s="27" t="s">
        <v>19</v>
      </c>
      <c r="C228" s="2">
        <v>24</v>
      </c>
      <c r="D228" s="2">
        <v>1.7380000000000002</v>
      </c>
      <c r="E228" s="11">
        <f t="shared" si="15"/>
        <v>0.07241666666666667</v>
      </c>
      <c r="F228" s="14"/>
      <c r="G228" s="7"/>
      <c r="H228" s="7"/>
    </row>
    <row r="229" spans="1:8" ht="15">
      <c r="A229" s="7"/>
      <c r="B229" s="27" t="s">
        <v>22</v>
      </c>
      <c r="C229" s="2">
        <v>29.1</v>
      </c>
      <c r="D229" s="2">
        <v>0.295</v>
      </c>
      <c r="E229" s="11">
        <f t="shared" si="15"/>
        <v>0.010137457044673538</v>
      </c>
      <c r="F229" s="14"/>
      <c r="G229" s="7"/>
      <c r="H229" s="7"/>
    </row>
    <row r="230" spans="1:8" ht="15">
      <c r="A230" s="7"/>
      <c r="B230" s="27" t="s">
        <v>37</v>
      </c>
      <c r="C230" s="2">
        <v>31.6</v>
      </c>
      <c r="D230" s="2">
        <v>2.642</v>
      </c>
      <c r="E230" s="11">
        <f t="shared" si="15"/>
        <v>0.08360759493670886</v>
      </c>
      <c r="F230" s="14"/>
      <c r="G230" s="7"/>
      <c r="H230" s="7"/>
    </row>
    <row r="231" spans="1:8" ht="15">
      <c r="A231" s="7"/>
      <c r="B231" s="27" t="s">
        <v>48</v>
      </c>
      <c r="C231" s="2">
        <v>43.8</v>
      </c>
      <c r="D231" s="2">
        <v>4.071000000000001</v>
      </c>
      <c r="E231" s="11">
        <f t="shared" si="15"/>
        <v>0.09294520547945208</v>
      </c>
      <c r="F231" s="14"/>
      <c r="G231" s="7"/>
      <c r="H231" s="7"/>
    </row>
    <row r="232" spans="1:8" ht="15">
      <c r="A232" s="7"/>
      <c r="B232" s="27" t="s">
        <v>36</v>
      </c>
      <c r="C232" s="2">
        <v>14.4</v>
      </c>
      <c r="D232" s="2">
        <v>0.5590000000000002</v>
      </c>
      <c r="E232" s="11">
        <f t="shared" si="15"/>
        <v>0.038819444444444455</v>
      </c>
      <c r="F232" s="14"/>
      <c r="G232" s="7"/>
      <c r="H232" s="7"/>
    </row>
    <row r="233" spans="1:8" ht="15">
      <c r="A233" s="7"/>
      <c r="B233" s="27" t="s">
        <v>20</v>
      </c>
      <c r="C233" s="2">
        <v>34</v>
      </c>
      <c r="D233" s="2">
        <v>1.581</v>
      </c>
      <c r="E233" s="11">
        <f t="shared" si="15"/>
        <v>0.0465</v>
      </c>
      <c r="F233" s="14"/>
      <c r="G233" s="7"/>
      <c r="H233" s="7"/>
    </row>
    <row r="234" spans="1:8" ht="15">
      <c r="A234" s="7"/>
      <c r="B234" s="27" t="s">
        <v>131</v>
      </c>
      <c r="C234" s="2">
        <v>29.7</v>
      </c>
      <c r="D234" s="2">
        <v>0</v>
      </c>
      <c r="E234" s="11">
        <f t="shared" si="15"/>
        <v>0</v>
      </c>
      <c r="F234" s="14"/>
      <c r="G234" s="7"/>
      <c r="H234" s="7"/>
    </row>
    <row r="235" spans="1:8" ht="15">
      <c r="A235" s="7"/>
      <c r="B235" s="45" t="s">
        <v>58</v>
      </c>
      <c r="C235" s="35">
        <f>SUM(C226:C234)</f>
        <v>222.6</v>
      </c>
      <c r="D235" s="35">
        <f>SUM(D226:D234)</f>
        <v>10.886000000000003</v>
      </c>
      <c r="E235" s="36">
        <f>D235/C235</f>
        <v>0.04890386343216533</v>
      </c>
      <c r="F235" s="14"/>
      <c r="G235" s="7"/>
      <c r="H235" s="7"/>
    </row>
    <row r="236" spans="1:8" ht="15">
      <c r="A236" s="7"/>
      <c r="B236" s="121" t="s">
        <v>94</v>
      </c>
      <c r="C236" s="122"/>
      <c r="D236" s="122"/>
      <c r="E236" s="123"/>
      <c r="F236" s="14"/>
      <c r="G236" s="7"/>
      <c r="H236" s="7"/>
    </row>
    <row r="237" spans="1:8" ht="15">
      <c r="A237" s="7"/>
      <c r="B237" s="27" t="s">
        <v>50</v>
      </c>
      <c r="C237" s="2">
        <v>3.6</v>
      </c>
      <c r="D237" s="2">
        <v>0</v>
      </c>
      <c r="E237" s="11">
        <f>D237/C237</f>
        <v>0</v>
      </c>
      <c r="F237" s="14"/>
      <c r="G237" s="7"/>
      <c r="H237" s="7"/>
    </row>
    <row r="238" spans="1:8" ht="36.75">
      <c r="A238" s="7"/>
      <c r="B238" s="28" t="s">
        <v>53</v>
      </c>
      <c r="C238" s="2">
        <v>1.5</v>
      </c>
      <c r="D238" s="2">
        <v>0</v>
      </c>
      <c r="E238" s="11">
        <f aca="true" t="shared" si="16" ref="E238:E247">D238/C238</f>
        <v>0</v>
      </c>
      <c r="F238" s="14"/>
      <c r="G238" s="7"/>
      <c r="H238" s="7"/>
    </row>
    <row r="239" spans="1:8" ht="15">
      <c r="A239" s="7"/>
      <c r="B239" s="27" t="s">
        <v>35</v>
      </c>
      <c r="C239" s="2">
        <v>1.15</v>
      </c>
      <c r="D239" s="2">
        <v>0</v>
      </c>
      <c r="E239" s="11">
        <f t="shared" si="16"/>
        <v>0</v>
      </c>
      <c r="F239" s="14"/>
      <c r="G239" s="7"/>
      <c r="H239" s="7"/>
    </row>
    <row r="240" spans="1:8" ht="15">
      <c r="A240" s="7"/>
      <c r="B240" s="27" t="s">
        <v>51</v>
      </c>
      <c r="C240" s="2">
        <v>11.2</v>
      </c>
      <c r="D240" s="2">
        <v>0</v>
      </c>
      <c r="E240" s="11">
        <f t="shared" si="16"/>
        <v>0</v>
      </c>
      <c r="F240" s="14"/>
      <c r="G240" s="7"/>
      <c r="H240" s="7"/>
    </row>
    <row r="241" spans="1:8" ht="24">
      <c r="A241" s="7"/>
      <c r="B241" s="22" t="s">
        <v>52</v>
      </c>
      <c r="C241" s="2">
        <v>9.3</v>
      </c>
      <c r="D241" s="2">
        <v>0</v>
      </c>
      <c r="E241" s="11">
        <f t="shared" si="16"/>
        <v>0</v>
      </c>
      <c r="F241" s="14"/>
      <c r="G241" s="7"/>
      <c r="H241" s="7"/>
    </row>
    <row r="242" spans="1:8" ht="15">
      <c r="A242" s="7"/>
      <c r="B242" s="27" t="s">
        <v>19</v>
      </c>
      <c r="C242" s="2">
        <v>14.3</v>
      </c>
      <c r="D242" s="2">
        <v>0</v>
      </c>
      <c r="E242" s="11">
        <f t="shared" si="16"/>
        <v>0</v>
      </c>
      <c r="F242" s="14"/>
      <c r="G242" s="7"/>
      <c r="H242" s="7"/>
    </row>
    <row r="243" spans="1:8" ht="15">
      <c r="A243" s="7"/>
      <c r="B243" s="27" t="s">
        <v>22</v>
      </c>
      <c r="C243" s="2">
        <v>5.3</v>
      </c>
      <c r="D243" s="2">
        <v>0</v>
      </c>
      <c r="E243" s="11">
        <f t="shared" si="16"/>
        <v>0</v>
      </c>
      <c r="F243" s="14"/>
      <c r="G243" s="7"/>
      <c r="H243" s="7"/>
    </row>
    <row r="244" spans="1:8" ht="15">
      <c r="A244" s="7"/>
      <c r="B244" s="27" t="s">
        <v>37</v>
      </c>
      <c r="C244" s="2">
        <v>0.9</v>
      </c>
      <c r="D244" s="2">
        <v>0</v>
      </c>
      <c r="E244" s="11">
        <f t="shared" si="16"/>
        <v>0</v>
      </c>
      <c r="F244" s="14"/>
      <c r="G244" s="7"/>
      <c r="H244" s="7"/>
    </row>
    <row r="245" spans="1:8" ht="15">
      <c r="A245" s="7"/>
      <c r="B245" s="27" t="s">
        <v>36</v>
      </c>
      <c r="C245" s="2">
        <v>10.7</v>
      </c>
      <c r="D245" s="2">
        <v>0</v>
      </c>
      <c r="E245" s="11">
        <f t="shared" si="16"/>
        <v>0</v>
      </c>
      <c r="F245" s="14"/>
      <c r="G245" s="7"/>
      <c r="H245" s="7"/>
    </row>
    <row r="246" spans="1:8" ht="15">
      <c r="A246" s="7"/>
      <c r="B246" s="27" t="s">
        <v>20</v>
      </c>
      <c r="C246" s="2">
        <v>15.3</v>
      </c>
      <c r="D246" s="2">
        <v>0</v>
      </c>
      <c r="E246" s="11">
        <f t="shared" si="16"/>
        <v>0</v>
      </c>
      <c r="F246" s="14"/>
      <c r="G246" s="7"/>
      <c r="H246" s="7"/>
    </row>
    <row r="247" spans="1:8" ht="15">
      <c r="A247" s="7"/>
      <c r="B247" s="27" t="s">
        <v>131</v>
      </c>
      <c r="C247" s="2">
        <v>1.42</v>
      </c>
      <c r="D247" s="2">
        <v>0</v>
      </c>
      <c r="E247" s="11">
        <f t="shared" si="16"/>
        <v>0</v>
      </c>
      <c r="F247" s="14"/>
      <c r="G247" s="7"/>
      <c r="H247" s="7"/>
    </row>
    <row r="248" spans="1:8" ht="15">
      <c r="A248" s="7"/>
      <c r="B248" s="45" t="s">
        <v>58</v>
      </c>
      <c r="C248" s="35">
        <f>SUM(C237:C247)</f>
        <v>74.66999999999999</v>
      </c>
      <c r="D248" s="35">
        <f>SUM(D237:D247)</f>
        <v>0</v>
      </c>
      <c r="E248" s="36">
        <f>D248/C248</f>
        <v>0</v>
      </c>
      <c r="F248" s="14"/>
      <c r="G248" s="7"/>
      <c r="H248" s="7"/>
    </row>
    <row r="249" spans="1:8" ht="15">
      <c r="A249" s="7"/>
      <c r="B249" s="121" t="s">
        <v>95</v>
      </c>
      <c r="C249" s="122"/>
      <c r="D249" s="122"/>
      <c r="E249" s="123"/>
      <c r="F249" s="14"/>
      <c r="G249" s="7"/>
      <c r="H249" s="7"/>
    </row>
    <row r="250" spans="1:8" ht="15">
      <c r="A250" s="7"/>
      <c r="B250" s="27" t="s">
        <v>51</v>
      </c>
      <c r="C250" s="2">
        <v>13.6</v>
      </c>
      <c r="D250" s="2">
        <v>0</v>
      </c>
      <c r="E250" s="11">
        <f>D250/C250</f>
        <v>0</v>
      </c>
      <c r="F250" s="14"/>
      <c r="G250" s="7"/>
      <c r="H250" s="7"/>
    </row>
    <row r="251" spans="1:8" ht="24">
      <c r="A251" s="7"/>
      <c r="B251" s="22" t="s">
        <v>52</v>
      </c>
      <c r="C251" s="2">
        <v>2.3</v>
      </c>
      <c r="D251" s="2">
        <v>0</v>
      </c>
      <c r="E251" s="11">
        <f aca="true" t="shared" si="17" ref="E251:E257">D251/C251</f>
        <v>0</v>
      </c>
      <c r="F251" s="14"/>
      <c r="G251" s="7"/>
      <c r="H251" s="7"/>
    </row>
    <row r="252" spans="1:8" ht="15">
      <c r="A252" s="7"/>
      <c r="B252" s="27" t="s">
        <v>19</v>
      </c>
      <c r="C252" s="2">
        <v>9.3</v>
      </c>
      <c r="D252" s="2">
        <v>0.642</v>
      </c>
      <c r="E252" s="11">
        <f t="shared" si="17"/>
        <v>0.06903225806451613</v>
      </c>
      <c r="F252" s="14"/>
      <c r="G252" s="7"/>
      <c r="H252" s="7"/>
    </row>
    <row r="253" spans="1:8" ht="15">
      <c r="A253" s="7"/>
      <c r="B253" s="27" t="s">
        <v>22</v>
      </c>
      <c r="C253" s="2">
        <v>12.1</v>
      </c>
      <c r="D253" s="2">
        <v>0</v>
      </c>
      <c r="E253" s="11">
        <f t="shared" si="17"/>
        <v>0</v>
      </c>
      <c r="F253" s="14"/>
      <c r="G253" s="7"/>
      <c r="H253" s="7"/>
    </row>
    <row r="254" spans="1:8" ht="15">
      <c r="A254" s="7"/>
      <c r="B254" s="27" t="s">
        <v>37</v>
      </c>
      <c r="C254" s="2">
        <v>34.3</v>
      </c>
      <c r="D254" s="2">
        <v>0.9629999999999999</v>
      </c>
      <c r="E254" s="11">
        <f t="shared" si="17"/>
        <v>0.028075801749271136</v>
      </c>
      <c r="F254" s="14"/>
      <c r="G254" s="7"/>
      <c r="H254" s="7"/>
    </row>
    <row r="255" spans="1:8" ht="15">
      <c r="A255" s="7"/>
      <c r="B255" s="27" t="s">
        <v>36</v>
      </c>
      <c r="C255" s="2">
        <v>5.7</v>
      </c>
      <c r="D255" s="2">
        <v>0.418</v>
      </c>
      <c r="E255" s="11">
        <f t="shared" si="17"/>
        <v>0.07333333333333333</v>
      </c>
      <c r="F255" s="14"/>
      <c r="G255" s="7"/>
      <c r="H255" s="7"/>
    </row>
    <row r="256" spans="1:8" ht="15">
      <c r="A256" s="7"/>
      <c r="B256" s="27" t="s">
        <v>20</v>
      </c>
      <c r="C256" s="2">
        <v>19</v>
      </c>
      <c r="D256" s="2">
        <v>0.015</v>
      </c>
      <c r="E256" s="11">
        <f t="shared" si="17"/>
        <v>0.0007894736842105263</v>
      </c>
      <c r="F256" s="14"/>
      <c r="G256" s="7"/>
      <c r="H256" s="7"/>
    </row>
    <row r="257" spans="1:8" ht="15">
      <c r="A257" s="7"/>
      <c r="B257" s="27" t="s">
        <v>131</v>
      </c>
      <c r="C257" s="2">
        <v>1.2</v>
      </c>
      <c r="D257" s="2">
        <v>0.14200000000000002</v>
      </c>
      <c r="E257" s="11">
        <f t="shared" si="17"/>
        <v>0.11833333333333335</v>
      </c>
      <c r="F257" s="14"/>
      <c r="G257" s="7"/>
      <c r="H257" s="7"/>
    </row>
    <row r="258" spans="1:8" ht="15">
      <c r="A258" s="7"/>
      <c r="B258" s="45" t="s">
        <v>58</v>
      </c>
      <c r="C258" s="35">
        <f>SUM(C250:C257)</f>
        <v>97.5</v>
      </c>
      <c r="D258" s="35">
        <f>SUM(D250:D257)</f>
        <v>2.18</v>
      </c>
      <c r="E258" s="36">
        <f>D258/C258</f>
        <v>0.02235897435897436</v>
      </c>
      <c r="F258" s="14"/>
      <c r="G258" s="7"/>
      <c r="H258" s="7"/>
    </row>
    <row r="259" spans="1:8" ht="15">
      <c r="A259" s="7"/>
      <c r="B259" s="121" t="s">
        <v>96</v>
      </c>
      <c r="C259" s="122"/>
      <c r="D259" s="122"/>
      <c r="E259" s="123"/>
      <c r="F259" s="14"/>
      <c r="G259" s="7"/>
      <c r="H259" s="7"/>
    </row>
    <row r="260" spans="1:8" ht="15">
      <c r="A260" s="7"/>
      <c r="B260" s="27" t="s">
        <v>51</v>
      </c>
      <c r="C260" s="2">
        <v>18.7</v>
      </c>
      <c r="D260" s="2">
        <v>0</v>
      </c>
      <c r="E260" s="11">
        <f aca="true" t="shared" si="18" ref="E260:E267">D260/C260</f>
        <v>0</v>
      </c>
      <c r="F260" s="14"/>
      <c r="G260" s="7"/>
      <c r="H260" s="7"/>
    </row>
    <row r="261" spans="1:8" ht="24">
      <c r="A261" s="7"/>
      <c r="B261" s="22" t="s">
        <v>52</v>
      </c>
      <c r="C261" s="2">
        <v>4.3</v>
      </c>
      <c r="D261" s="2">
        <v>0</v>
      </c>
      <c r="E261" s="11">
        <f t="shared" si="18"/>
        <v>0</v>
      </c>
      <c r="F261" s="14"/>
      <c r="G261" s="7"/>
      <c r="H261" s="7"/>
    </row>
    <row r="262" spans="1:8" ht="15">
      <c r="A262" s="7"/>
      <c r="B262" s="27" t="s">
        <v>19</v>
      </c>
      <c r="C262" s="2">
        <v>1.6</v>
      </c>
      <c r="D262" s="2">
        <v>0</v>
      </c>
      <c r="E262" s="11">
        <f t="shared" si="18"/>
        <v>0</v>
      </c>
      <c r="F262" s="14"/>
      <c r="G262" s="7"/>
      <c r="H262" s="7"/>
    </row>
    <row r="263" spans="1:8" ht="15">
      <c r="A263" s="7"/>
      <c r="B263" s="27" t="s">
        <v>22</v>
      </c>
      <c r="C263" s="2">
        <v>6.4</v>
      </c>
      <c r="D263" s="2">
        <v>0</v>
      </c>
      <c r="E263" s="11">
        <f t="shared" si="18"/>
        <v>0</v>
      </c>
      <c r="F263" s="14"/>
      <c r="G263" s="7"/>
      <c r="H263" s="7"/>
    </row>
    <row r="264" spans="1:8" ht="15">
      <c r="A264" s="7"/>
      <c r="B264" s="27" t="s">
        <v>37</v>
      </c>
      <c r="C264" s="2">
        <v>0.9</v>
      </c>
      <c r="D264" s="2">
        <v>0</v>
      </c>
      <c r="E264" s="11">
        <f t="shared" si="18"/>
        <v>0</v>
      </c>
      <c r="F264" s="14"/>
      <c r="G264" s="7"/>
      <c r="H264" s="7"/>
    </row>
    <row r="265" spans="1:8" ht="15">
      <c r="A265" s="7"/>
      <c r="B265" s="27" t="s">
        <v>36</v>
      </c>
      <c r="C265" s="2">
        <v>1.7</v>
      </c>
      <c r="D265" s="2">
        <v>0</v>
      </c>
      <c r="E265" s="11">
        <f t="shared" si="18"/>
        <v>0</v>
      </c>
      <c r="F265" s="14"/>
      <c r="G265" s="7"/>
      <c r="H265" s="7"/>
    </row>
    <row r="266" spans="1:8" ht="15">
      <c r="A266" s="7"/>
      <c r="B266" s="27" t="s">
        <v>20</v>
      </c>
      <c r="C266" s="2">
        <v>8.4</v>
      </c>
      <c r="D266" s="2">
        <v>0</v>
      </c>
      <c r="E266" s="11">
        <f t="shared" si="18"/>
        <v>0</v>
      </c>
      <c r="F266" s="14"/>
      <c r="G266" s="7"/>
      <c r="H266" s="7"/>
    </row>
    <row r="267" spans="1:8" ht="15">
      <c r="A267" s="7"/>
      <c r="B267" s="27" t="s">
        <v>131</v>
      </c>
      <c r="C267" s="2">
        <v>1.4</v>
      </c>
      <c r="D267" s="2">
        <v>0</v>
      </c>
      <c r="E267" s="11">
        <f t="shared" si="18"/>
        <v>0</v>
      </c>
      <c r="F267" s="14"/>
      <c r="G267" s="7"/>
      <c r="H267" s="7"/>
    </row>
    <row r="268" spans="1:8" ht="15">
      <c r="A268" s="7"/>
      <c r="B268" s="45" t="s">
        <v>58</v>
      </c>
      <c r="C268" s="35">
        <f>SUM(C260:C267)</f>
        <v>43.4</v>
      </c>
      <c r="D268" s="35">
        <f>SUM(D260:D267)</f>
        <v>0</v>
      </c>
      <c r="E268" s="36">
        <f>D268/C268</f>
        <v>0</v>
      </c>
      <c r="F268" s="14"/>
      <c r="G268" s="7"/>
      <c r="H268" s="7"/>
    </row>
    <row r="269" spans="1:8" ht="15">
      <c r="A269" s="7"/>
      <c r="B269" s="121" t="s">
        <v>97</v>
      </c>
      <c r="C269" s="122"/>
      <c r="D269" s="122"/>
      <c r="E269" s="123"/>
      <c r="F269" s="14"/>
      <c r="G269" s="7"/>
      <c r="H269" s="7"/>
    </row>
    <row r="270" spans="1:8" ht="15">
      <c r="A270" s="7"/>
      <c r="B270" s="27" t="s">
        <v>51</v>
      </c>
      <c r="C270" s="2">
        <v>12.3</v>
      </c>
      <c r="D270" s="2">
        <v>0</v>
      </c>
      <c r="E270" s="11">
        <f>D270/C270</f>
        <v>0</v>
      </c>
      <c r="F270" s="14"/>
      <c r="G270" s="7"/>
      <c r="H270" s="7"/>
    </row>
    <row r="271" spans="1:8" ht="24">
      <c r="A271" s="7"/>
      <c r="B271" s="22" t="s">
        <v>52</v>
      </c>
      <c r="C271" s="2">
        <v>4.5</v>
      </c>
      <c r="D271" s="2">
        <v>0</v>
      </c>
      <c r="E271" s="11">
        <f aca="true" t="shared" si="19" ref="E271:E276">D271/C271</f>
        <v>0</v>
      </c>
      <c r="F271" s="14"/>
      <c r="G271" s="7"/>
      <c r="H271" s="7"/>
    </row>
    <row r="272" spans="1:8" ht="15">
      <c r="A272" s="7"/>
      <c r="B272" s="27" t="s">
        <v>19</v>
      </c>
      <c r="C272" s="2">
        <v>5.8</v>
      </c>
      <c r="D272" s="2">
        <v>0</v>
      </c>
      <c r="E272" s="11">
        <f t="shared" si="19"/>
        <v>0</v>
      </c>
      <c r="F272" s="14"/>
      <c r="G272" s="7"/>
      <c r="H272" s="7"/>
    </row>
    <row r="273" spans="1:8" ht="15">
      <c r="A273" s="7"/>
      <c r="B273" s="27" t="s">
        <v>22</v>
      </c>
      <c r="C273" s="2">
        <v>14.3</v>
      </c>
      <c r="D273" s="2">
        <v>0</v>
      </c>
      <c r="E273" s="11">
        <f t="shared" si="19"/>
        <v>0</v>
      </c>
      <c r="F273" s="14"/>
      <c r="G273" s="7"/>
      <c r="H273" s="7"/>
    </row>
    <row r="274" spans="1:8" ht="15">
      <c r="A274" s="7"/>
      <c r="B274" s="27" t="s">
        <v>36</v>
      </c>
      <c r="C274" s="2">
        <v>1</v>
      </c>
      <c r="D274" s="2">
        <v>0</v>
      </c>
      <c r="E274" s="11">
        <f t="shared" si="19"/>
        <v>0</v>
      </c>
      <c r="F274" s="14"/>
      <c r="G274" s="18"/>
      <c r="H274" s="7"/>
    </row>
    <row r="275" spans="1:8" ht="15">
      <c r="A275" s="7"/>
      <c r="B275" s="27" t="s">
        <v>20</v>
      </c>
      <c r="C275" s="2">
        <v>10.3</v>
      </c>
      <c r="D275" s="2">
        <v>0</v>
      </c>
      <c r="E275" s="11">
        <f t="shared" si="19"/>
        <v>0</v>
      </c>
      <c r="F275" s="14"/>
      <c r="G275" s="18"/>
      <c r="H275" s="7"/>
    </row>
    <row r="276" spans="1:8" ht="15">
      <c r="A276" s="7"/>
      <c r="B276" s="27" t="s">
        <v>131</v>
      </c>
      <c r="C276" s="2">
        <v>0.92</v>
      </c>
      <c r="D276" s="2">
        <v>0</v>
      </c>
      <c r="E276" s="11">
        <f t="shared" si="19"/>
        <v>0</v>
      </c>
      <c r="F276" s="7"/>
      <c r="G276" s="7"/>
      <c r="H276" s="7"/>
    </row>
    <row r="277" spans="1:8" ht="15">
      <c r="A277" s="7"/>
      <c r="B277" s="45" t="s">
        <v>58</v>
      </c>
      <c r="C277" s="35">
        <f>SUM(C270:C276)</f>
        <v>49.120000000000005</v>
      </c>
      <c r="D277" s="35">
        <f>SUM(D270:D276)</f>
        <v>0</v>
      </c>
      <c r="E277" s="36">
        <f>D277/C277</f>
        <v>0</v>
      </c>
      <c r="F277" s="7"/>
      <c r="G277" s="7"/>
      <c r="H277" s="7"/>
    </row>
    <row r="278" spans="1:8" ht="15">
      <c r="A278" s="7"/>
      <c r="B278" s="121" t="s">
        <v>98</v>
      </c>
      <c r="C278" s="122"/>
      <c r="D278" s="122"/>
      <c r="E278" s="123"/>
      <c r="F278" s="7"/>
      <c r="G278" s="7"/>
      <c r="H278" s="7"/>
    </row>
    <row r="279" spans="1:8" ht="15">
      <c r="A279" s="7"/>
      <c r="B279" s="27" t="s">
        <v>51</v>
      </c>
      <c r="C279" s="2">
        <v>12.5</v>
      </c>
      <c r="D279" s="2">
        <v>0</v>
      </c>
      <c r="E279" s="11">
        <f>D279/C279</f>
        <v>0</v>
      </c>
      <c r="F279" s="7"/>
      <c r="G279" s="7"/>
      <c r="H279" s="7"/>
    </row>
    <row r="280" spans="1:8" ht="24">
      <c r="A280" s="7"/>
      <c r="B280" s="22" t="s">
        <v>52</v>
      </c>
      <c r="C280" s="2">
        <v>0.1</v>
      </c>
      <c r="D280" s="2">
        <v>0</v>
      </c>
      <c r="E280" s="11">
        <f aca="true" t="shared" si="20" ref="E280:E285">D280/C280</f>
        <v>0</v>
      </c>
      <c r="F280" s="7"/>
      <c r="G280" s="7"/>
      <c r="H280" s="7"/>
    </row>
    <row r="281" spans="1:8" ht="15">
      <c r="A281" s="7"/>
      <c r="B281" s="27" t="s">
        <v>19</v>
      </c>
      <c r="C281" s="2">
        <v>2.2</v>
      </c>
      <c r="D281" s="2">
        <v>0.148</v>
      </c>
      <c r="E281" s="11">
        <f t="shared" si="20"/>
        <v>0.06727272727272726</v>
      </c>
      <c r="F281" s="7"/>
      <c r="G281" s="16"/>
      <c r="H281" s="7"/>
    </row>
    <row r="282" spans="1:8" ht="15">
      <c r="A282" s="7"/>
      <c r="B282" s="27" t="s">
        <v>22</v>
      </c>
      <c r="C282" s="2">
        <v>3.5</v>
      </c>
      <c r="D282" s="2">
        <v>0</v>
      </c>
      <c r="E282" s="11">
        <f t="shared" si="20"/>
        <v>0</v>
      </c>
      <c r="F282" s="7"/>
      <c r="G282" s="7"/>
      <c r="H282" s="7"/>
    </row>
    <row r="283" spans="1:8" ht="15">
      <c r="A283" s="7"/>
      <c r="B283" s="27" t="s">
        <v>37</v>
      </c>
      <c r="C283" s="2">
        <v>2.5</v>
      </c>
      <c r="D283" s="2">
        <v>0.057999999999999996</v>
      </c>
      <c r="E283" s="11">
        <f t="shared" si="20"/>
        <v>0.0232</v>
      </c>
      <c r="F283" s="7"/>
      <c r="G283" s="7"/>
      <c r="H283" s="7"/>
    </row>
    <row r="284" spans="1:8" ht="15">
      <c r="A284" s="7"/>
      <c r="B284" s="27" t="s">
        <v>36</v>
      </c>
      <c r="C284" s="2">
        <v>0.5</v>
      </c>
      <c r="D284" s="2">
        <v>0.018000000000000002</v>
      </c>
      <c r="E284" s="11">
        <f t="shared" si="20"/>
        <v>0.036000000000000004</v>
      </c>
      <c r="F284" s="16"/>
      <c r="G284" s="18"/>
      <c r="H284" s="7"/>
    </row>
    <row r="285" spans="1:8" ht="15">
      <c r="A285" s="7"/>
      <c r="B285" s="27" t="s">
        <v>20</v>
      </c>
      <c r="C285" s="2">
        <v>3.95</v>
      </c>
      <c r="D285" s="2">
        <v>0.072</v>
      </c>
      <c r="E285" s="11">
        <f t="shared" si="20"/>
        <v>0.01822784810126582</v>
      </c>
      <c r="F285" s="16"/>
      <c r="G285" s="18"/>
      <c r="H285" s="7"/>
    </row>
    <row r="286" spans="1:8" ht="15">
      <c r="A286" s="7"/>
      <c r="B286" s="45" t="s">
        <v>58</v>
      </c>
      <c r="C286" s="35">
        <f>SUM(C279:C285)</f>
        <v>25.25</v>
      </c>
      <c r="D286" s="35">
        <f>SUM(D279:D285)</f>
        <v>0.296</v>
      </c>
      <c r="E286" s="36">
        <f>D286/C286</f>
        <v>0.011722772277227723</v>
      </c>
      <c r="F286" s="16"/>
      <c r="G286" s="18"/>
      <c r="H286" s="7"/>
    </row>
    <row r="287" spans="1:8" ht="15">
      <c r="A287" s="7"/>
      <c r="B287" s="121" t="s">
        <v>99</v>
      </c>
      <c r="C287" s="122"/>
      <c r="D287" s="122"/>
      <c r="E287" s="123"/>
      <c r="F287" s="16"/>
      <c r="G287" s="18"/>
      <c r="H287" s="7"/>
    </row>
    <row r="288" spans="1:8" ht="15">
      <c r="A288" s="7"/>
      <c r="B288" s="27" t="s">
        <v>51</v>
      </c>
      <c r="C288" s="2">
        <v>26.4</v>
      </c>
      <c r="D288" s="2">
        <v>0</v>
      </c>
      <c r="E288" s="11">
        <f>D288/C288</f>
        <v>0</v>
      </c>
      <c r="F288" s="16"/>
      <c r="G288" s="18"/>
      <c r="H288" s="7"/>
    </row>
    <row r="289" spans="1:8" ht="24">
      <c r="A289" s="7"/>
      <c r="B289" s="22" t="s">
        <v>52</v>
      </c>
      <c r="C289" s="2">
        <v>19.5</v>
      </c>
      <c r="D289" s="2">
        <v>0</v>
      </c>
      <c r="E289" s="11">
        <f aca="true" t="shared" si="21" ref="E289:E295">D289/C289</f>
        <v>0</v>
      </c>
      <c r="F289" s="16"/>
      <c r="G289" s="18"/>
      <c r="H289" s="7"/>
    </row>
    <row r="290" spans="1:8" ht="15">
      <c r="A290" s="7"/>
      <c r="B290" s="27" t="s">
        <v>19</v>
      </c>
      <c r="C290" s="2">
        <v>2.4</v>
      </c>
      <c r="D290" s="2">
        <v>0.034</v>
      </c>
      <c r="E290" s="11">
        <f>D290/C290</f>
        <v>0.014166666666666668</v>
      </c>
      <c r="F290" s="16"/>
      <c r="G290" s="18"/>
      <c r="H290" s="7"/>
    </row>
    <row r="291" spans="1:8" ht="15">
      <c r="A291" s="7"/>
      <c r="B291" s="27" t="s">
        <v>22</v>
      </c>
      <c r="C291" s="2">
        <v>2.5</v>
      </c>
      <c r="D291" s="2">
        <v>0.013</v>
      </c>
      <c r="E291" s="11">
        <f>D291/C291</f>
        <v>0.0052</v>
      </c>
      <c r="F291" s="16"/>
      <c r="G291" s="18"/>
      <c r="H291" s="7"/>
    </row>
    <row r="292" spans="1:8" ht="15">
      <c r="A292" s="7"/>
      <c r="B292" s="27" t="s">
        <v>37</v>
      </c>
      <c r="C292" s="2">
        <v>4.5</v>
      </c>
      <c r="D292" s="2">
        <v>0.057</v>
      </c>
      <c r="E292" s="11">
        <f t="shared" si="21"/>
        <v>0.012666666666666666</v>
      </c>
      <c r="F292" s="16"/>
      <c r="G292" s="18"/>
      <c r="H292" s="7"/>
    </row>
    <row r="293" spans="1:8" ht="15">
      <c r="A293" s="7"/>
      <c r="B293" s="27" t="s">
        <v>36</v>
      </c>
      <c r="C293" s="2">
        <v>0.95</v>
      </c>
      <c r="D293" s="2">
        <v>0.021</v>
      </c>
      <c r="E293" s="11">
        <f t="shared" si="21"/>
        <v>0.02210526315789474</v>
      </c>
      <c r="F293" s="16"/>
      <c r="G293" s="18"/>
      <c r="H293" s="7"/>
    </row>
    <row r="294" spans="1:8" ht="15" customHeight="1">
      <c r="A294" s="7"/>
      <c r="B294" s="27" t="s">
        <v>20</v>
      </c>
      <c r="C294" s="2">
        <v>9</v>
      </c>
      <c r="D294" s="2">
        <v>0.026</v>
      </c>
      <c r="E294" s="11">
        <f t="shared" si="21"/>
        <v>0.0028888888888888888</v>
      </c>
      <c r="F294" s="16"/>
      <c r="G294" s="18"/>
      <c r="H294" s="7"/>
    </row>
    <row r="295" spans="1:8" ht="15">
      <c r="A295" s="7"/>
      <c r="B295" s="27" t="s">
        <v>131</v>
      </c>
      <c r="C295" s="2">
        <v>0.47</v>
      </c>
      <c r="D295" s="2">
        <v>0.001</v>
      </c>
      <c r="E295" s="11">
        <f t="shared" si="21"/>
        <v>0.002127659574468085</v>
      </c>
      <c r="F295" s="16"/>
      <c r="G295" s="18"/>
      <c r="H295" s="7"/>
    </row>
    <row r="296" spans="1:8" ht="15">
      <c r="A296" s="7"/>
      <c r="B296" s="45" t="s">
        <v>58</v>
      </c>
      <c r="C296" s="35">
        <f>SUM(C288:C295)</f>
        <v>65.72</v>
      </c>
      <c r="D296" s="35">
        <f>SUM(D288:D295)</f>
        <v>0.152</v>
      </c>
      <c r="E296" s="36">
        <f>D296/C296</f>
        <v>0.0023128423615337798</v>
      </c>
      <c r="F296" s="16"/>
      <c r="G296" s="18"/>
      <c r="H296" s="7"/>
    </row>
    <row r="297" spans="1:8" ht="15">
      <c r="A297" s="7"/>
      <c r="B297" s="121" t="s">
        <v>100</v>
      </c>
      <c r="C297" s="122"/>
      <c r="D297" s="122"/>
      <c r="E297" s="123"/>
      <c r="F297" s="16"/>
      <c r="G297" s="18"/>
      <c r="H297" s="7"/>
    </row>
    <row r="298" spans="1:8" ht="15">
      <c r="A298" s="7"/>
      <c r="B298" s="27" t="s">
        <v>34</v>
      </c>
      <c r="C298" s="2">
        <v>40</v>
      </c>
      <c r="D298" s="2">
        <v>0</v>
      </c>
      <c r="E298" s="11">
        <f>D298/C298</f>
        <v>0</v>
      </c>
      <c r="F298" s="16"/>
      <c r="G298" s="18"/>
      <c r="H298" s="7"/>
    </row>
    <row r="299" spans="1:8" ht="15">
      <c r="A299" s="7"/>
      <c r="B299" s="121" t="s">
        <v>106</v>
      </c>
      <c r="C299" s="122"/>
      <c r="D299" s="122"/>
      <c r="E299" s="123"/>
      <c r="F299" s="16"/>
      <c r="G299" s="18"/>
      <c r="H299" s="7"/>
    </row>
    <row r="300" spans="1:8" ht="15">
      <c r="A300" s="7"/>
      <c r="B300" s="27" t="s">
        <v>34</v>
      </c>
      <c r="C300" s="2">
        <v>10</v>
      </c>
      <c r="D300" s="2">
        <v>0</v>
      </c>
      <c r="E300" s="11">
        <f>D300/C300</f>
        <v>0</v>
      </c>
      <c r="F300" s="16"/>
      <c r="G300" s="18"/>
      <c r="H300" s="7"/>
    </row>
    <row r="301" spans="1:8" ht="36.75">
      <c r="A301" s="7"/>
      <c r="B301" s="48" t="s">
        <v>62</v>
      </c>
      <c r="C301" s="35">
        <f>C300+C296+C286+C277+C268+C258+C248+C235+C224+C213+C203+C298</f>
        <v>3093.26</v>
      </c>
      <c r="D301" s="35">
        <f>D300+D296+D286+D277+D268+D258+D248+D235+D224+D213+D203+D298</f>
        <v>18.110000000000003</v>
      </c>
      <c r="E301" s="36">
        <f>D301/C301</f>
        <v>0.005854664657998358</v>
      </c>
      <c r="F301" s="16"/>
      <c r="G301" s="18"/>
      <c r="H301" s="7"/>
    </row>
    <row r="302" spans="1:8" ht="15" customHeight="1">
      <c r="A302" s="7"/>
      <c r="B302" s="135" t="s">
        <v>70</v>
      </c>
      <c r="C302" s="136"/>
      <c r="D302" s="136"/>
      <c r="E302" s="137"/>
      <c r="F302" s="16"/>
      <c r="G302" s="18"/>
      <c r="H302" s="7"/>
    </row>
    <row r="303" spans="1:8" ht="15">
      <c r="A303" s="7"/>
      <c r="B303" s="29" t="s">
        <v>50</v>
      </c>
      <c r="C303" s="53">
        <v>0.7</v>
      </c>
      <c r="D303" s="53">
        <v>0</v>
      </c>
      <c r="E303" s="54">
        <f>D303/C303</f>
        <v>0</v>
      </c>
      <c r="F303" s="16"/>
      <c r="G303" s="18"/>
      <c r="H303" s="7"/>
    </row>
    <row r="304" spans="1:8" ht="15">
      <c r="A304" s="7"/>
      <c r="B304" s="29" t="s">
        <v>46</v>
      </c>
      <c r="C304" s="53">
        <v>250</v>
      </c>
      <c r="D304" s="53">
        <v>0</v>
      </c>
      <c r="E304" s="54">
        <f aca="true" t="shared" si="22" ref="E304:E312">D304/C304</f>
        <v>0</v>
      </c>
      <c r="F304" s="16"/>
      <c r="G304" s="18"/>
      <c r="H304" s="7"/>
    </row>
    <row r="305" spans="1:8" ht="24.75">
      <c r="A305" s="7"/>
      <c r="B305" s="29" t="s">
        <v>52</v>
      </c>
      <c r="C305" s="53">
        <v>450</v>
      </c>
      <c r="D305" s="53">
        <v>0</v>
      </c>
      <c r="E305" s="54">
        <f t="shared" si="22"/>
        <v>0</v>
      </c>
      <c r="F305" s="16"/>
      <c r="G305" s="18"/>
      <c r="H305" s="7"/>
    </row>
    <row r="306" spans="1:8" ht="15" customHeight="1">
      <c r="A306" s="7"/>
      <c r="B306" s="29" t="s">
        <v>37</v>
      </c>
      <c r="C306" s="53">
        <v>14</v>
      </c>
      <c r="D306" s="53">
        <v>0</v>
      </c>
      <c r="E306" s="54">
        <f t="shared" si="22"/>
        <v>0</v>
      </c>
      <c r="F306" s="16"/>
      <c r="G306" s="18"/>
      <c r="H306" s="7"/>
    </row>
    <row r="307" spans="1:8" ht="15">
      <c r="A307" s="7"/>
      <c r="B307" s="29" t="s">
        <v>22</v>
      </c>
      <c r="C307" s="53">
        <v>13</v>
      </c>
      <c r="D307" s="53">
        <v>0</v>
      </c>
      <c r="E307" s="54">
        <f t="shared" si="22"/>
        <v>0</v>
      </c>
      <c r="F307" s="16"/>
      <c r="G307" s="18"/>
      <c r="H307" s="7"/>
    </row>
    <row r="308" spans="1:8" ht="24.75">
      <c r="A308" s="7"/>
      <c r="B308" s="29" t="s">
        <v>20</v>
      </c>
      <c r="C308" s="53">
        <v>20</v>
      </c>
      <c r="D308" s="53">
        <v>0</v>
      </c>
      <c r="E308" s="54">
        <f t="shared" si="22"/>
        <v>0</v>
      </c>
      <c r="F308" s="16"/>
      <c r="G308" s="18"/>
      <c r="H308" s="7"/>
    </row>
    <row r="309" spans="1:8" ht="15">
      <c r="A309" s="7"/>
      <c r="B309" s="29" t="s">
        <v>40</v>
      </c>
      <c r="C309" s="53">
        <v>11</v>
      </c>
      <c r="D309" s="53">
        <v>0</v>
      </c>
      <c r="E309" s="54">
        <f t="shared" si="22"/>
        <v>0</v>
      </c>
      <c r="F309" s="16"/>
      <c r="G309" s="18"/>
      <c r="H309" s="7"/>
    </row>
    <row r="310" spans="1:8" ht="15">
      <c r="A310" s="7"/>
      <c r="B310" s="29" t="s">
        <v>19</v>
      </c>
      <c r="C310" s="53">
        <v>6</v>
      </c>
      <c r="D310" s="53">
        <v>0</v>
      </c>
      <c r="E310" s="54">
        <f t="shared" si="22"/>
        <v>0</v>
      </c>
      <c r="F310" s="16"/>
      <c r="G310" s="18"/>
      <c r="H310" s="7"/>
    </row>
    <row r="311" spans="1:8" ht="15">
      <c r="A311" s="7"/>
      <c r="B311" s="29" t="s">
        <v>36</v>
      </c>
      <c r="C311" s="53">
        <v>20</v>
      </c>
      <c r="D311" s="53">
        <v>0</v>
      </c>
      <c r="E311" s="54">
        <f t="shared" si="22"/>
        <v>0</v>
      </c>
      <c r="F311" s="16"/>
      <c r="G311" s="18"/>
      <c r="H311" s="7"/>
    </row>
    <row r="312" spans="1:8" ht="24.75">
      <c r="A312" s="7"/>
      <c r="B312" s="29" t="s">
        <v>113</v>
      </c>
      <c r="C312" s="53">
        <v>2</v>
      </c>
      <c r="D312" s="53">
        <v>0</v>
      </c>
      <c r="E312" s="54">
        <f t="shared" si="22"/>
        <v>0</v>
      </c>
      <c r="F312" s="16"/>
      <c r="G312" s="18"/>
      <c r="H312" s="7"/>
    </row>
    <row r="313" spans="1:8" ht="15">
      <c r="A313" s="7"/>
      <c r="B313" s="51" t="s">
        <v>58</v>
      </c>
      <c r="C313" s="35">
        <f>SUM(C303:C312)</f>
        <v>786.7</v>
      </c>
      <c r="D313" s="35">
        <f>SUM(D303:D312)</f>
        <v>0</v>
      </c>
      <c r="E313" s="55">
        <f>D313/C313</f>
        <v>0</v>
      </c>
      <c r="F313" s="16"/>
      <c r="G313" s="18"/>
      <c r="H313" s="7"/>
    </row>
    <row r="314" spans="1:8" ht="15" customHeight="1">
      <c r="A314" s="7"/>
      <c r="B314" s="135" t="s">
        <v>71</v>
      </c>
      <c r="C314" s="138"/>
      <c r="D314" s="138"/>
      <c r="E314" s="139"/>
      <c r="F314" s="16"/>
      <c r="G314" s="18"/>
      <c r="H314" s="7"/>
    </row>
    <row r="315" spans="1:8" ht="15">
      <c r="A315" s="7"/>
      <c r="B315" s="29" t="s">
        <v>46</v>
      </c>
      <c r="C315" s="2">
        <v>5.95</v>
      </c>
      <c r="D315" s="2">
        <v>0.004</v>
      </c>
      <c r="E315" s="54">
        <f>D315/C315</f>
        <v>0.0006722689075630252</v>
      </c>
      <c r="F315" s="16"/>
      <c r="G315" s="18"/>
      <c r="H315" s="7"/>
    </row>
    <row r="316" spans="1:8" ht="48">
      <c r="A316" s="7"/>
      <c r="B316" s="17" t="s">
        <v>72</v>
      </c>
      <c r="C316" s="2">
        <v>199.95</v>
      </c>
      <c r="D316" s="2">
        <v>0</v>
      </c>
      <c r="E316" s="63">
        <f aca="true" t="shared" si="23" ref="E316:E329">D316/C316</f>
        <v>0</v>
      </c>
      <c r="F316" s="16"/>
      <c r="G316" s="18"/>
      <c r="H316" s="7"/>
    </row>
    <row r="317" spans="1:8" ht="15">
      <c r="A317" s="7"/>
      <c r="B317" s="29" t="s">
        <v>37</v>
      </c>
      <c r="C317" s="2">
        <v>273.8</v>
      </c>
      <c r="D317" s="2">
        <v>81.623</v>
      </c>
      <c r="E317" s="54">
        <f t="shared" si="23"/>
        <v>0.29811176040905774</v>
      </c>
      <c r="F317" s="16"/>
      <c r="G317" s="18"/>
      <c r="H317" s="7"/>
    </row>
    <row r="318" spans="1:8" ht="15">
      <c r="A318" s="7"/>
      <c r="B318" s="29" t="s">
        <v>22</v>
      </c>
      <c r="C318" s="2">
        <v>77.8</v>
      </c>
      <c r="D318" s="2">
        <v>1.125</v>
      </c>
      <c r="E318" s="54">
        <f t="shared" si="23"/>
        <v>0.014460154241645245</v>
      </c>
      <c r="F318" s="16"/>
      <c r="G318" s="18"/>
      <c r="H318" s="7"/>
    </row>
    <row r="319" spans="1:8" ht="15">
      <c r="A319" s="7"/>
      <c r="B319" s="29" t="s">
        <v>16</v>
      </c>
      <c r="C319" s="2">
        <v>4.98</v>
      </c>
      <c r="D319" s="2">
        <v>0</v>
      </c>
      <c r="E319" s="54">
        <f t="shared" si="23"/>
        <v>0</v>
      </c>
      <c r="F319" s="16"/>
      <c r="G319" s="18"/>
      <c r="H319" s="7"/>
    </row>
    <row r="320" spans="1:8" ht="24.75">
      <c r="A320" s="7"/>
      <c r="B320" s="29" t="s">
        <v>75</v>
      </c>
      <c r="C320" s="2">
        <v>165.5</v>
      </c>
      <c r="D320" s="2">
        <v>3.27</v>
      </c>
      <c r="E320" s="54">
        <f t="shared" si="23"/>
        <v>0.019758308157099697</v>
      </c>
      <c r="F320" s="16"/>
      <c r="G320" s="18"/>
      <c r="H320" s="7"/>
    </row>
    <row r="321" spans="1:8" ht="15">
      <c r="A321" s="7"/>
      <c r="B321" s="29" t="s">
        <v>48</v>
      </c>
      <c r="C321" s="2">
        <v>4.95</v>
      </c>
      <c r="D321" s="2">
        <v>0.067</v>
      </c>
      <c r="E321" s="54">
        <f t="shared" si="23"/>
        <v>0.013535353535353536</v>
      </c>
      <c r="F321" s="16"/>
      <c r="G321" s="18"/>
      <c r="H321" s="7"/>
    </row>
    <row r="322" spans="1:8" ht="15">
      <c r="A322" s="7"/>
      <c r="B322" s="29" t="s">
        <v>49</v>
      </c>
      <c r="C322" s="2">
        <v>17.95</v>
      </c>
      <c r="D322" s="2">
        <v>1.522</v>
      </c>
      <c r="E322" s="54">
        <f t="shared" si="23"/>
        <v>0.08479108635097493</v>
      </c>
      <c r="F322" s="16"/>
      <c r="G322" s="18"/>
      <c r="H322" s="7"/>
    </row>
    <row r="323" spans="1:8" ht="15" customHeight="1">
      <c r="A323" s="7"/>
      <c r="B323" s="29" t="s">
        <v>146</v>
      </c>
      <c r="C323" s="2">
        <v>4.98</v>
      </c>
      <c r="D323" s="2">
        <v>0</v>
      </c>
      <c r="E323" s="54">
        <f t="shared" si="23"/>
        <v>0</v>
      </c>
      <c r="F323" s="16"/>
      <c r="G323" s="18"/>
      <c r="H323" s="7"/>
    </row>
    <row r="324" spans="1:8" ht="24.75">
      <c r="A324" s="7"/>
      <c r="B324" s="29" t="s">
        <v>20</v>
      </c>
      <c r="C324" s="2">
        <v>85.8</v>
      </c>
      <c r="D324" s="2">
        <v>1.762</v>
      </c>
      <c r="E324" s="54">
        <f t="shared" si="23"/>
        <v>0.020536130536130535</v>
      </c>
      <c r="F324" s="16"/>
      <c r="G324" s="18"/>
      <c r="H324" s="7"/>
    </row>
    <row r="325" spans="1:8" ht="15">
      <c r="A325" s="7"/>
      <c r="B325" s="29" t="s">
        <v>78</v>
      </c>
      <c r="C325" s="2">
        <v>75.7</v>
      </c>
      <c r="D325" s="2">
        <v>5.816</v>
      </c>
      <c r="E325" s="54">
        <f t="shared" si="23"/>
        <v>0.07682959048877146</v>
      </c>
      <c r="F325" s="16"/>
      <c r="G325" s="18"/>
      <c r="H325" s="7"/>
    </row>
    <row r="326" spans="1:8" ht="15">
      <c r="A326" s="7"/>
      <c r="B326" s="29" t="s">
        <v>40</v>
      </c>
      <c r="C326" s="2">
        <v>119.9</v>
      </c>
      <c r="D326" s="2">
        <v>0.05</v>
      </c>
      <c r="E326" s="54">
        <f t="shared" si="23"/>
        <v>0.0004170141784820684</v>
      </c>
      <c r="F326" s="16"/>
      <c r="G326" s="18"/>
      <c r="H326" s="7"/>
    </row>
    <row r="327" spans="1:8" ht="15">
      <c r="A327" s="7"/>
      <c r="B327" s="29" t="s">
        <v>19</v>
      </c>
      <c r="C327" s="2">
        <v>49.8</v>
      </c>
      <c r="D327" s="2">
        <v>6.703</v>
      </c>
      <c r="E327" s="54">
        <f t="shared" si="23"/>
        <v>0.1345983935742972</v>
      </c>
      <c r="F327" s="16"/>
      <c r="G327" s="18"/>
      <c r="H327" s="7"/>
    </row>
    <row r="328" spans="1:8" ht="15">
      <c r="A328" s="7"/>
      <c r="B328" s="29" t="s">
        <v>36</v>
      </c>
      <c r="C328" s="2">
        <v>4.95</v>
      </c>
      <c r="D328" s="2">
        <v>0</v>
      </c>
      <c r="E328" s="54">
        <f t="shared" si="23"/>
        <v>0</v>
      </c>
      <c r="F328" s="16"/>
      <c r="G328" s="18"/>
      <c r="H328" s="7"/>
    </row>
    <row r="329" spans="1:8" ht="15">
      <c r="A329" s="7"/>
      <c r="B329" s="29" t="s">
        <v>131</v>
      </c>
      <c r="C329" s="2">
        <v>6.89</v>
      </c>
      <c r="D329" s="2">
        <v>0.033</v>
      </c>
      <c r="E329" s="54">
        <f t="shared" si="23"/>
        <v>0.004789550072568941</v>
      </c>
      <c r="F329" s="16"/>
      <c r="G329" s="18"/>
      <c r="H329" s="7"/>
    </row>
    <row r="330" spans="1:8" ht="15">
      <c r="A330" s="7"/>
      <c r="B330" s="51" t="s">
        <v>58</v>
      </c>
      <c r="C330" s="35">
        <f>SUM(C315:C329)</f>
        <v>1098.9000000000003</v>
      </c>
      <c r="D330" s="35">
        <f>SUM(D315:D329)</f>
        <v>101.97500000000001</v>
      </c>
      <c r="E330" s="55">
        <f>D330/C330</f>
        <v>0.09279734279734278</v>
      </c>
      <c r="F330" s="16"/>
      <c r="G330" s="18"/>
      <c r="H330" s="7"/>
    </row>
    <row r="331" spans="1:8" ht="15" customHeight="1">
      <c r="A331" s="7"/>
      <c r="B331" s="135" t="s">
        <v>79</v>
      </c>
      <c r="C331" s="138"/>
      <c r="D331" s="138"/>
      <c r="E331" s="139"/>
      <c r="F331" s="16"/>
      <c r="G331" s="18"/>
      <c r="H331" s="7"/>
    </row>
    <row r="332" spans="1:8" ht="15">
      <c r="A332" s="7"/>
      <c r="B332" s="29" t="s">
        <v>37</v>
      </c>
      <c r="C332" s="2">
        <v>135</v>
      </c>
      <c r="D332" s="2">
        <v>7.488</v>
      </c>
      <c r="E332" s="54">
        <f>D332/C332</f>
        <v>0.05546666666666667</v>
      </c>
      <c r="F332" s="16"/>
      <c r="G332" s="18"/>
      <c r="H332" s="7"/>
    </row>
    <row r="333" spans="1:8" ht="15">
      <c r="A333" s="7"/>
      <c r="B333" s="29" t="s">
        <v>22</v>
      </c>
      <c r="C333" s="2">
        <v>68.25</v>
      </c>
      <c r="D333" s="2">
        <v>0.907</v>
      </c>
      <c r="E333" s="54">
        <f aca="true" t="shared" si="24" ref="E333:E342">D333/C333</f>
        <v>0.01328937728937729</v>
      </c>
      <c r="F333" s="16"/>
      <c r="G333" s="18"/>
      <c r="H333" s="7"/>
    </row>
    <row r="334" spans="1:8" ht="15">
      <c r="A334" s="7"/>
      <c r="B334" s="29" t="s">
        <v>74</v>
      </c>
      <c r="C334" s="2">
        <v>1</v>
      </c>
      <c r="D334" s="2">
        <v>0</v>
      </c>
      <c r="E334" s="54">
        <f t="shared" si="24"/>
        <v>0</v>
      </c>
      <c r="F334" s="16"/>
      <c r="G334" s="18"/>
      <c r="H334" s="7"/>
    </row>
    <row r="335" spans="1:8" ht="15">
      <c r="A335" s="7"/>
      <c r="B335" s="29" t="s">
        <v>16</v>
      </c>
      <c r="C335" s="2">
        <v>8.85</v>
      </c>
      <c r="D335" s="2">
        <v>0.045</v>
      </c>
      <c r="E335" s="54">
        <f t="shared" si="24"/>
        <v>0.005084745762711864</v>
      </c>
      <c r="F335" s="16"/>
      <c r="G335" s="18"/>
      <c r="H335" s="7"/>
    </row>
    <row r="336" spans="1:8" ht="15">
      <c r="A336" s="7"/>
      <c r="B336" s="29" t="s">
        <v>49</v>
      </c>
      <c r="C336" s="2">
        <v>4.99</v>
      </c>
      <c r="D336" s="2">
        <v>0.037</v>
      </c>
      <c r="E336" s="54">
        <f t="shared" si="24"/>
        <v>0.0074148296593186365</v>
      </c>
      <c r="F336" s="16"/>
      <c r="G336" s="18"/>
      <c r="H336" s="7"/>
    </row>
    <row r="337" spans="1:8" ht="15" customHeight="1">
      <c r="A337" s="7"/>
      <c r="B337" s="29" t="s">
        <v>17</v>
      </c>
      <c r="C337" s="2">
        <v>1</v>
      </c>
      <c r="D337" s="2">
        <v>0</v>
      </c>
      <c r="E337" s="54">
        <f t="shared" si="24"/>
        <v>0</v>
      </c>
      <c r="F337" s="16"/>
      <c r="G337" s="18"/>
      <c r="H337" s="7"/>
    </row>
    <row r="338" spans="1:8" ht="24.75">
      <c r="A338" s="7"/>
      <c r="B338" s="29" t="s">
        <v>20</v>
      </c>
      <c r="C338" s="2">
        <v>63.5</v>
      </c>
      <c r="D338" s="2">
        <v>0.176</v>
      </c>
      <c r="E338" s="54">
        <f t="shared" si="24"/>
        <v>0.0027716535433070866</v>
      </c>
      <c r="F338" s="16"/>
      <c r="G338" s="18"/>
      <c r="H338" s="7"/>
    </row>
    <row r="339" spans="1:8" ht="15">
      <c r="A339" s="7"/>
      <c r="B339" s="29" t="s">
        <v>40</v>
      </c>
      <c r="C339" s="2">
        <v>19.95</v>
      </c>
      <c r="D339" s="2">
        <v>0</v>
      </c>
      <c r="E339" s="54">
        <f>D339/C339</f>
        <v>0</v>
      </c>
      <c r="F339" s="16"/>
      <c r="G339" s="18"/>
      <c r="H339" s="7"/>
    </row>
    <row r="340" spans="1:8" ht="15">
      <c r="A340" s="7"/>
      <c r="B340" s="29" t="s">
        <v>19</v>
      </c>
      <c r="C340" s="2">
        <v>52.8</v>
      </c>
      <c r="D340" s="2">
        <v>2.028</v>
      </c>
      <c r="E340" s="54">
        <f>D340/C340</f>
        <v>0.038409090909090914</v>
      </c>
      <c r="F340" s="16"/>
      <c r="G340" s="18"/>
      <c r="H340" s="7"/>
    </row>
    <row r="341" spans="1:8" ht="15">
      <c r="A341" s="7"/>
      <c r="B341" s="29" t="s">
        <v>36</v>
      </c>
      <c r="C341" s="2">
        <v>4.99</v>
      </c>
      <c r="D341" s="2">
        <v>0</v>
      </c>
      <c r="E341" s="54">
        <f>D341/C341</f>
        <v>0</v>
      </c>
      <c r="F341" s="16"/>
      <c r="G341" s="18"/>
      <c r="H341" s="7"/>
    </row>
    <row r="342" spans="1:8" ht="15">
      <c r="A342" s="7"/>
      <c r="B342" s="29" t="s">
        <v>131</v>
      </c>
      <c r="C342" s="2">
        <v>2.97</v>
      </c>
      <c r="D342" s="2">
        <v>0</v>
      </c>
      <c r="E342" s="54">
        <f t="shared" si="24"/>
        <v>0</v>
      </c>
      <c r="F342" s="16"/>
      <c r="G342" s="18"/>
      <c r="H342" s="7"/>
    </row>
    <row r="343" spans="1:8" ht="15">
      <c r="A343" s="7"/>
      <c r="B343" s="51" t="s">
        <v>58</v>
      </c>
      <c r="C343" s="35">
        <f>SUM(C332:C342)</f>
        <v>363.30000000000007</v>
      </c>
      <c r="D343" s="35">
        <f>SUM(D332:D342)</f>
        <v>10.681000000000001</v>
      </c>
      <c r="E343" s="55">
        <f>D343/C343</f>
        <v>0.029399944949077893</v>
      </c>
      <c r="F343" s="16"/>
      <c r="G343" s="18"/>
      <c r="H343" s="7"/>
    </row>
    <row r="344" spans="1:8" ht="15" customHeight="1">
      <c r="A344" s="7"/>
      <c r="B344" s="135" t="s">
        <v>81</v>
      </c>
      <c r="C344" s="138"/>
      <c r="D344" s="138"/>
      <c r="E344" s="139"/>
      <c r="F344" s="16"/>
      <c r="G344" s="18"/>
      <c r="H344" s="7"/>
    </row>
    <row r="345" spans="1:8" ht="15">
      <c r="A345" s="7"/>
      <c r="B345" s="29" t="s">
        <v>37</v>
      </c>
      <c r="C345" s="2">
        <v>65.7</v>
      </c>
      <c r="D345" s="2">
        <v>5.243</v>
      </c>
      <c r="E345" s="54">
        <f aca="true" t="shared" si="25" ref="E345:E350">D345/C345</f>
        <v>0.07980213089802131</v>
      </c>
      <c r="F345" s="16"/>
      <c r="G345" s="18"/>
      <c r="H345" s="7"/>
    </row>
    <row r="346" spans="1:8" ht="15">
      <c r="A346" s="7"/>
      <c r="B346" s="29" t="s">
        <v>22</v>
      </c>
      <c r="C346" s="2">
        <v>13.85</v>
      </c>
      <c r="D346" s="2">
        <v>0.018</v>
      </c>
      <c r="E346" s="54">
        <f t="shared" si="25"/>
        <v>0.001299638989169675</v>
      </c>
      <c r="F346" s="16"/>
      <c r="G346" s="18"/>
      <c r="H346" s="7"/>
    </row>
    <row r="347" spans="1:8" ht="15">
      <c r="A347" s="7"/>
      <c r="B347" s="29" t="s">
        <v>16</v>
      </c>
      <c r="C347" s="2">
        <v>11.95</v>
      </c>
      <c r="D347" s="2">
        <v>0.225</v>
      </c>
      <c r="E347" s="54">
        <f t="shared" si="25"/>
        <v>0.01882845188284519</v>
      </c>
      <c r="F347" s="16"/>
      <c r="G347" s="18"/>
      <c r="H347" s="7"/>
    </row>
    <row r="348" spans="1:8" ht="15" customHeight="1">
      <c r="A348" s="7"/>
      <c r="B348" s="29" t="s">
        <v>49</v>
      </c>
      <c r="C348" s="2">
        <v>7.95</v>
      </c>
      <c r="D348" s="2">
        <v>0</v>
      </c>
      <c r="E348" s="54">
        <f t="shared" si="25"/>
        <v>0</v>
      </c>
      <c r="F348" s="16"/>
      <c r="G348" s="18"/>
      <c r="H348" s="7"/>
    </row>
    <row r="349" spans="1:8" ht="24.75">
      <c r="A349" s="7"/>
      <c r="B349" s="29" t="s">
        <v>20</v>
      </c>
      <c r="C349" s="2">
        <v>32.8</v>
      </c>
      <c r="D349" s="2">
        <v>0.034</v>
      </c>
      <c r="E349" s="54">
        <f t="shared" si="25"/>
        <v>0.0010365853658536588</v>
      </c>
      <c r="F349" s="16"/>
      <c r="G349" s="18"/>
      <c r="H349" s="7"/>
    </row>
    <row r="350" spans="1:8" ht="15">
      <c r="A350" s="7"/>
      <c r="B350" s="29" t="s">
        <v>40</v>
      </c>
      <c r="C350" s="2">
        <v>4.99</v>
      </c>
      <c r="D350" s="2">
        <v>0</v>
      </c>
      <c r="E350" s="54">
        <f t="shared" si="25"/>
        <v>0</v>
      </c>
      <c r="F350" s="16"/>
      <c r="G350" s="18"/>
      <c r="H350" s="7"/>
    </row>
    <row r="351" spans="1:8" ht="15">
      <c r="A351" s="7"/>
      <c r="B351" s="29" t="s">
        <v>19</v>
      </c>
      <c r="C351" s="2">
        <v>19.95</v>
      </c>
      <c r="D351" s="2">
        <v>1.365</v>
      </c>
      <c r="E351" s="54">
        <v>0</v>
      </c>
      <c r="F351" s="16"/>
      <c r="G351" s="18"/>
      <c r="H351" s="7"/>
    </row>
    <row r="352" spans="1:8" ht="15">
      <c r="A352" s="7"/>
      <c r="B352" s="29" t="s">
        <v>36</v>
      </c>
      <c r="C352" s="2">
        <v>4.99</v>
      </c>
      <c r="D352" s="2">
        <v>0</v>
      </c>
      <c r="E352" s="54">
        <v>0</v>
      </c>
      <c r="F352" s="16"/>
      <c r="G352" s="18"/>
      <c r="H352" s="7"/>
    </row>
    <row r="353" spans="1:8" ht="15">
      <c r="A353" s="7"/>
      <c r="B353" s="29" t="s">
        <v>131</v>
      </c>
      <c r="C353" s="2">
        <v>1.98</v>
      </c>
      <c r="D353" s="2">
        <v>0</v>
      </c>
      <c r="E353" s="54">
        <v>0</v>
      </c>
      <c r="F353" s="16"/>
      <c r="G353" s="18"/>
      <c r="H353" s="7"/>
    </row>
    <row r="354" spans="1:8" ht="15">
      <c r="A354" s="7"/>
      <c r="B354" s="51" t="s">
        <v>58</v>
      </c>
      <c r="C354" s="35">
        <f>SUM(C345:C353)</f>
        <v>164.16</v>
      </c>
      <c r="D354" s="35">
        <f>SUM(D345:D353)</f>
        <v>6.885</v>
      </c>
      <c r="E354" s="55">
        <f>D354/C354</f>
        <v>0.04194078947368421</v>
      </c>
      <c r="F354" s="16"/>
      <c r="G354" s="18"/>
      <c r="H354" s="7"/>
    </row>
    <row r="355" spans="1:8" ht="15" customHeight="1">
      <c r="A355" s="7"/>
      <c r="B355" s="135" t="s">
        <v>82</v>
      </c>
      <c r="C355" s="138"/>
      <c r="D355" s="138"/>
      <c r="E355" s="139"/>
      <c r="F355" s="16"/>
      <c r="G355" s="18"/>
      <c r="H355" s="7"/>
    </row>
    <row r="356" spans="1:8" ht="48.75">
      <c r="A356" s="7"/>
      <c r="B356" s="29" t="s">
        <v>72</v>
      </c>
      <c r="C356" s="2">
        <v>4.99</v>
      </c>
      <c r="D356" s="2">
        <v>0</v>
      </c>
      <c r="E356" s="54">
        <f aca="true" t="shared" si="26" ref="E356:E370">D356/C356</f>
        <v>0</v>
      </c>
      <c r="F356" s="16"/>
      <c r="G356" s="18"/>
      <c r="H356" s="7"/>
    </row>
    <row r="357" spans="1:8" ht="15">
      <c r="A357" s="7"/>
      <c r="B357" s="29" t="s">
        <v>37</v>
      </c>
      <c r="C357" s="2">
        <v>129.7</v>
      </c>
      <c r="D357" s="2">
        <v>0.517</v>
      </c>
      <c r="E357" s="54">
        <f t="shared" si="26"/>
        <v>0.003986121819583655</v>
      </c>
      <c r="F357" s="16"/>
      <c r="G357" s="18"/>
      <c r="H357" s="7"/>
    </row>
    <row r="358" spans="1:8" ht="15">
      <c r="A358" s="7"/>
      <c r="B358" s="29" t="s">
        <v>22</v>
      </c>
      <c r="C358" s="2">
        <v>119.85</v>
      </c>
      <c r="D358" s="2">
        <v>0</v>
      </c>
      <c r="E358" s="54">
        <f t="shared" si="26"/>
        <v>0</v>
      </c>
      <c r="F358" s="16"/>
      <c r="G358" s="18"/>
      <c r="H358" s="7"/>
    </row>
    <row r="359" spans="1:8" ht="15">
      <c r="A359" s="7"/>
      <c r="B359" s="29" t="s">
        <v>38</v>
      </c>
      <c r="C359" s="2">
        <v>9.99</v>
      </c>
      <c r="D359" s="2">
        <v>0</v>
      </c>
      <c r="E359" s="54">
        <f t="shared" si="26"/>
        <v>0</v>
      </c>
      <c r="F359" s="16"/>
      <c r="G359" s="18"/>
      <c r="H359" s="7"/>
    </row>
    <row r="360" spans="1:8" ht="15">
      <c r="A360" s="7"/>
      <c r="B360" s="29" t="s">
        <v>16</v>
      </c>
      <c r="C360" s="2">
        <v>34.98</v>
      </c>
      <c r="D360" s="2">
        <v>0</v>
      </c>
      <c r="E360" s="54">
        <f t="shared" si="26"/>
        <v>0</v>
      </c>
      <c r="F360" s="16"/>
      <c r="G360" s="18"/>
      <c r="H360" s="7"/>
    </row>
    <row r="361" spans="1:8" ht="15">
      <c r="A361" s="7"/>
      <c r="B361" s="29" t="s">
        <v>48</v>
      </c>
      <c r="C361" s="2">
        <v>2.99</v>
      </c>
      <c r="D361" s="2">
        <v>0</v>
      </c>
      <c r="E361" s="54">
        <f t="shared" si="26"/>
        <v>0</v>
      </c>
      <c r="F361" s="16"/>
      <c r="G361" s="18"/>
      <c r="H361" s="7"/>
    </row>
    <row r="362" spans="1:8" ht="15">
      <c r="A362" s="7"/>
      <c r="B362" s="29" t="s">
        <v>49</v>
      </c>
      <c r="C362" s="2">
        <v>34.95</v>
      </c>
      <c r="D362" s="2">
        <v>0</v>
      </c>
      <c r="E362" s="54">
        <f t="shared" si="26"/>
        <v>0</v>
      </c>
      <c r="F362" s="16"/>
      <c r="G362" s="18"/>
      <c r="H362" s="7"/>
    </row>
    <row r="363" spans="1:8" ht="15">
      <c r="A363" s="7"/>
      <c r="B363" s="29" t="s">
        <v>146</v>
      </c>
      <c r="C363" s="2">
        <v>4.98</v>
      </c>
      <c r="D363" s="2">
        <v>0</v>
      </c>
      <c r="E363" s="54">
        <f t="shared" si="26"/>
        <v>0</v>
      </c>
      <c r="F363" s="16"/>
      <c r="G363" s="18"/>
      <c r="H363" s="7"/>
    </row>
    <row r="364" spans="1:8" ht="15">
      <c r="A364" s="7"/>
      <c r="B364" s="29" t="s">
        <v>76</v>
      </c>
      <c r="C364" s="2">
        <v>2.99</v>
      </c>
      <c r="D364" s="2">
        <v>0</v>
      </c>
      <c r="E364" s="54">
        <f t="shared" si="26"/>
        <v>0</v>
      </c>
      <c r="F364" s="16"/>
      <c r="G364" s="18"/>
      <c r="H364" s="7"/>
    </row>
    <row r="365" spans="1:8" ht="15">
      <c r="A365" s="7"/>
      <c r="B365" s="29" t="s">
        <v>77</v>
      </c>
      <c r="C365" s="2">
        <v>2.99</v>
      </c>
      <c r="D365" s="2">
        <v>0</v>
      </c>
      <c r="E365" s="54">
        <f t="shared" si="26"/>
        <v>0</v>
      </c>
      <c r="F365" s="16"/>
      <c r="G365" s="18"/>
      <c r="H365" s="7"/>
    </row>
    <row r="366" spans="1:8" ht="15" customHeight="1">
      <c r="A366" s="7"/>
      <c r="B366" s="29" t="s">
        <v>39</v>
      </c>
      <c r="C366" s="2">
        <v>9.95</v>
      </c>
      <c r="D366" s="2">
        <v>0.0229</v>
      </c>
      <c r="E366" s="54">
        <f t="shared" si="26"/>
        <v>0.0023015075376884423</v>
      </c>
      <c r="F366" s="16"/>
      <c r="G366" s="18"/>
      <c r="H366" s="7"/>
    </row>
    <row r="367" spans="1:8" ht="15">
      <c r="A367" s="7"/>
      <c r="B367" s="29" t="s">
        <v>112</v>
      </c>
      <c r="C367" s="2">
        <v>209.8</v>
      </c>
      <c r="D367" s="2">
        <v>0</v>
      </c>
      <c r="E367" s="54">
        <f t="shared" si="26"/>
        <v>0</v>
      </c>
      <c r="F367" s="16"/>
      <c r="G367" s="18"/>
      <c r="H367" s="7"/>
    </row>
    <row r="368" spans="1:8" ht="15">
      <c r="A368" s="7"/>
      <c r="B368" s="29" t="s">
        <v>40</v>
      </c>
      <c r="C368" s="2">
        <v>14.98</v>
      </c>
      <c r="D368" s="2">
        <v>0</v>
      </c>
      <c r="E368" s="54">
        <f t="shared" si="26"/>
        <v>0</v>
      </c>
      <c r="F368" s="16"/>
      <c r="G368" s="18"/>
      <c r="H368" s="7"/>
    </row>
    <row r="369" spans="1:8" ht="15">
      <c r="A369" s="7"/>
      <c r="B369" s="29" t="s">
        <v>19</v>
      </c>
      <c r="C369" s="2">
        <v>49.95</v>
      </c>
      <c r="D369" s="2">
        <v>0.0067</v>
      </c>
      <c r="E369" s="54">
        <f t="shared" si="26"/>
        <v>0.00013413413413413414</v>
      </c>
      <c r="F369" s="16"/>
      <c r="G369" s="18"/>
      <c r="H369" s="7"/>
    </row>
    <row r="370" spans="1:8" ht="15">
      <c r="A370" s="7"/>
      <c r="B370" s="29" t="s">
        <v>36</v>
      </c>
      <c r="C370" s="2">
        <v>14.99</v>
      </c>
      <c r="D370" s="2">
        <v>0</v>
      </c>
      <c r="E370" s="54">
        <f t="shared" si="26"/>
        <v>0</v>
      </c>
      <c r="F370" s="16"/>
      <c r="G370" s="18"/>
      <c r="H370" s="7"/>
    </row>
    <row r="371" spans="1:8" ht="15">
      <c r="A371" s="7"/>
      <c r="B371" s="29" t="s">
        <v>131</v>
      </c>
      <c r="C371" s="2">
        <v>6.93</v>
      </c>
      <c r="D371" s="2">
        <v>0</v>
      </c>
      <c r="E371" s="54">
        <v>0</v>
      </c>
      <c r="F371" s="16"/>
      <c r="G371" s="18"/>
      <c r="H371" s="7"/>
    </row>
    <row r="372" spans="1:8" ht="15">
      <c r="A372" s="7"/>
      <c r="B372" s="51" t="s">
        <v>58</v>
      </c>
      <c r="C372" s="35">
        <f>SUM(C356:C371)</f>
        <v>655.0100000000001</v>
      </c>
      <c r="D372" s="35">
        <f>SUM(D356:D371)</f>
        <v>0.5466000000000001</v>
      </c>
      <c r="E372" s="55">
        <f>D372/C372</f>
        <v>0.0008344910764721149</v>
      </c>
      <c r="F372" s="16"/>
      <c r="G372" s="18"/>
      <c r="H372" s="7"/>
    </row>
    <row r="373" spans="1:8" ht="15" customHeight="1">
      <c r="A373" s="7"/>
      <c r="B373" s="135" t="s">
        <v>84</v>
      </c>
      <c r="C373" s="138"/>
      <c r="D373" s="138"/>
      <c r="E373" s="139"/>
      <c r="F373" s="16"/>
      <c r="G373" s="18"/>
      <c r="H373" s="7"/>
    </row>
    <row r="374" spans="1:8" ht="24.75">
      <c r="A374" s="7"/>
      <c r="B374" s="29" t="s">
        <v>73</v>
      </c>
      <c r="C374" s="2">
        <v>1</v>
      </c>
      <c r="D374" s="2">
        <v>0</v>
      </c>
      <c r="E374" s="54">
        <f aca="true" t="shared" si="27" ref="E374:E391">D374/C374</f>
        <v>0</v>
      </c>
      <c r="F374" s="16"/>
      <c r="G374" s="18"/>
      <c r="H374" s="7"/>
    </row>
    <row r="375" spans="1:8" ht="15">
      <c r="A375" s="7"/>
      <c r="B375" s="29" t="s">
        <v>37</v>
      </c>
      <c r="C375" s="2">
        <v>69.6</v>
      </c>
      <c r="D375" s="2">
        <v>19.26</v>
      </c>
      <c r="E375" s="54">
        <f t="shared" si="27"/>
        <v>0.2767241379310345</v>
      </c>
      <c r="F375" s="16"/>
      <c r="G375" s="18"/>
      <c r="H375" s="7"/>
    </row>
    <row r="376" spans="1:8" ht="15">
      <c r="A376" s="7"/>
      <c r="B376" s="29" t="s">
        <v>22</v>
      </c>
      <c r="C376" s="2">
        <v>39.7</v>
      </c>
      <c r="D376" s="2">
        <v>11.442</v>
      </c>
      <c r="E376" s="54">
        <f t="shared" si="27"/>
        <v>0.2882115869017632</v>
      </c>
      <c r="F376" s="16"/>
      <c r="G376" s="18"/>
      <c r="H376" s="7"/>
    </row>
    <row r="377" spans="1:8" ht="15">
      <c r="A377" s="7"/>
      <c r="B377" s="29" t="s">
        <v>74</v>
      </c>
      <c r="C377" s="2">
        <v>4.99</v>
      </c>
      <c r="D377" s="2">
        <v>1.791</v>
      </c>
      <c r="E377" s="54">
        <f t="shared" si="27"/>
        <v>0.35891783567134267</v>
      </c>
      <c r="F377" s="16"/>
      <c r="G377" s="18"/>
      <c r="H377" s="7"/>
    </row>
    <row r="378" spans="1:8" ht="15">
      <c r="A378" s="7"/>
      <c r="B378" s="29" t="s">
        <v>16</v>
      </c>
      <c r="C378" s="2">
        <v>29.8</v>
      </c>
      <c r="D378" s="2">
        <v>6.877</v>
      </c>
      <c r="E378" s="54">
        <f t="shared" si="27"/>
        <v>0.2307718120805369</v>
      </c>
      <c r="F378" s="16"/>
      <c r="G378" s="18"/>
      <c r="H378" s="7"/>
    </row>
    <row r="379" spans="1:8" ht="24.75">
      <c r="A379" s="7"/>
      <c r="B379" s="29" t="s">
        <v>75</v>
      </c>
      <c r="C379" s="2">
        <v>4.99</v>
      </c>
      <c r="D379" s="2">
        <v>1.379</v>
      </c>
      <c r="E379" s="54">
        <f t="shared" si="27"/>
        <v>0.27635270541082163</v>
      </c>
      <c r="F379" s="16"/>
      <c r="G379" s="18"/>
      <c r="H379" s="7"/>
    </row>
    <row r="380" spans="1:8" ht="15">
      <c r="A380" s="7"/>
      <c r="B380" s="29" t="s">
        <v>48</v>
      </c>
      <c r="C380" s="2">
        <v>9.99</v>
      </c>
      <c r="D380" s="2">
        <v>2.954</v>
      </c>
      <c r="E380" s="54">
        <f t="shared" si="27"/>
        <v>0.2956956956956957</v>
      </c>
      <c r="F380" s="16"/>
      <c r="G380" s="18"/>
      <c r="H380" s="7"/>
    </row>
    <row r="381" spans="1:8" ht="15">
      <c r="A381" s="7"/>
      <c r="B381" s="29" t="s">
        <v>49</v>
      </c>
      <c r="C381" s="2">
        <v>19.8</v>
      </c>
      <c r="D381" s="2">
        <v>5.499</v>
      </c>
      <c r="E381" s="54">
        <f t="shared" si="27"/>
        <v>0.2777272727272727</v>
      </c>
      <c r="F381" s="16"/>
      <c r="G381" s="18"/>
      <c r="H381" s="7"/>
    </row>
    <row r="382" spans="1:8" ht="15">
      <c r="A382" s="7"/>
      <c r="B382" s="29" t="s">
        <v>17</v>
      </c>
      <c r="C382" s="2">
        <v>4.99</v>
      </c>
      <c r="D382" s="2">
        <v>0</v>
      </c>
      <c r="E382" s="54">
        <f t="shared" si="27"/>
        <v>0</v>
      </c>
      <c r="F382" s="16"/>
      <c r="G382" s="18"/>
      <c r="H382" s="7"/>
    </row>
    <row r="383" spans="1:8" ht="15">
      <c r="A383" s="7"/>
      <c r="B383" s="29" t="s">
        <v>80</v>
      </c>
      <c r="C383" s="2">
        <v>4.99</v>
      </c>
      <c r="D383" s="2">
        <v>0</v>
      </c>
      <c r="E383" s="54">
        <f t="shared" si="27"/>
        <v>0</v>
      </c>
      <c r="F383" s="16"/>
      <c r="G383" s="18"/>
      <c r="H383" s="7"/>
    </row>
    <row r="384" spans="1:8" ht="15">
      <c r="A384" s="7"/>
      <c r="B384" s="29" t="s">
        <v>146</v>
      </c>
      <c r="C384" s="2">
        <v>4.98</v>
      </c>
      <c r="D384" s="2">
        <v>0</v>
      </c>
      <c r="E384" s="54">
        <f t="shared" si="27"/>
        <v>0</v>
      </c>
      <c r="F384" s="16"/>
      <c r="G384" s="18"/>
      <c r="H384" s="7"/>
    </row>
    <row r="385" spans="1:8" ht="15" customHeight="1">
      <c r="A385" s="7"/>
      <c r="B385" s="29" t="s">
        <v>76</v>
      </c>
      <c r="C385" s="2">
        <v>1</v>
      </c>
      <c r="D385" s="2">
        <v>0</v>
      </c>
      <c r="E385" s="54">
        <f t="shared" si="27"/>
        <v>0</v>
      </c>
      <c r="F385" s="16"/>
      <c r="G385" s="18"/>
      <c r="H385" s="7"/>
    </row>
    <row r="386" spans="1:8" ht="15">
      <c r="A386" s="7"/>
      <c r="B386" s="29" t="s">
        <v>77</v>
      </c>
      <c r="C386" s="2">
        <v>4.99</v>
      </c>
      <c r="D386" s="2">
        <v>0</v>
      </c>
      <c r="E386" s="54">
        <f t="shared" si="27"/>
        <v>0</v>
      </c>
      <c r="F386" s="16"/>
      <c r="G386" s="18"/>
      <c r="H386" s="7"/>
    </row>
    <row r="387" spans="1:8" ht="15">
      <c r="A387" s="7"/>
      <c r="B387" s="29" t="s">
        <v>83</v>
      </c>
      <c r="C387" s="2">
        <v>4.99</v>
      </c>
      <c r="D387" s="2">
        <v>0</v>
      </c>
      <c r="E387" s="54">
        <f t="shared" si="27"/>
        <v>0</v>
      </c>
      <c r="F387" s="16"/>
      <c r="G387" s="18"/>
      <c r="H387" s="7"/>
    </row>
    <row r="388" spans="1:8" ht="24.75">
      <c r="A388" s="7"/>
      <c r="B388" s="29" t="s">
        <v>39</v>
      </c>
      <c r="C388" s="2">
        <v>9.95</v>
      </c>
      <c r="D388" s="2">
        <v>3.08</v>
      </c>
      <c r="E388" s="54">
        <f t="shared" si="27"/>
        <v>0.30954773869346736</v>
      </c>
      <c r="F388" s="16"/>
      <c r="G388" s="18"/>
      <c r="H388" s="7"/>
    </row>
    <row r="389" spans="1:8" ht="24.75">
      <c r="A389" s="7"/>
      <c r="B389" s="29" t="s">
        <v>20</v>
      </c>
      <c r="C389" s="2">
        <v>39.85</v>
      </c>
      <c r="D389" s="2">
        <v>10.886</v>
      </c>
      <c r="E389" s="54">
        <f t="shared" si="27"/>
        <v>0.27317440401505644</v>
      </c>
      <c r="F389" s="16"/>
      <c r="G389" s="18"/>
      <c r="H389" s="7"/>
    </row>
    <row r="390" spans="1:8" ht="15">
      <c r="A390" s="7"/>
      <c r="B390" s="29" t="s">
        <v>78</v>
      </c>
      <c r="C390" s="2">
        <v>4.99</v>
      </c>
      <c r="D390" s="2">
        <v>1.848</v>
      </c>
      <c r="E390" s="54">
        <f t="shared" si="27"/>
        <v>0.37034068136272547</v>
      </c>
      <c r="F390" s="16"/>
      <c r="G390" s="18"/>
      <c r="H390" s="7"/>
    </row>
    <row r="391" spans="1:8" ht="15">
      <c r="A391" s="7"/>
      <c r="B391" s="29" t="s">
        <v>40</v>
      </c>
      <c r="C391" s="2">
        <v>19.99</v>
      </c>
      <c r="D391" s="2">
        <v>0</v>
      </c>
      <c r="E391" s="54">
        <f t="shared" si="27"/>
        <v>0</v>
      </c>
      <c r="F391" s="16"/>
      <c r="G391" s="18"/>
      <c r="H391" s="7"/>
    </row>
    <row r="392" spans="1:8" ht="15">
      <c r="A392" s="7"/>
      <c r="B392" s="29" t="s">
        <v>19</v>
      </c>
      <c r="C392" s="2">
        <v>19.9</v>
      </c>
      <c r="D392" s="2">
        <v>5.868</v>
      </c>
      <c r="E392" s="54">
        <v>0</v>
      </c>
      <c r="F392" s="16"/>
      <c r="G392" s="18"/>
      <c r="H392" s="7"/>
    </row>
    <row r="393" spans="1:8" ht="15">
      <c r="A393" s="7"/>
      <c r="B393" s="29" t="s">
        <v>36</v>
      </c>
      <c r="C393" s="2">
        <v>4.99</v>
      </c>
      <c r="D393" s="2">
        <v>0</v>
      </c>
      <c r="E393" s="54">
        <v>0</v>
      </c>
      <c r="F393" s="16"/>
      <c r="G393" s="18"/>
      <c r="H393" s="7"/>
    </row>
    <row r="394" spans="1:8" ht="15">
      <c r="A394" s="7"/>
      <c r="B394" s="29" t="s">
        <v>131</v>
      </c>
      <c r="C394" s="2">
        <v>3.96</v>
      </c>
      <c r="D394" s="2">
        <v>0</v>
      </c>
      <c r="E394" s="54">
        <v>0</v>
      </c>
      <c r="F394" s="16"/>
      <c r="G394" s="18"/>
      <c r="H394" s="7"/>
    </row>
    <row r="395" spans="1:8" ht="15">
      <c r="A395" s="7"/>
      <c r="B395" s="51" t="s">
        <v>58</v>
      </c>
      <c r="C395" s="35">
        <f>SUM(C374:C394)</f>
        <v>309.44</v>
      </c>
      <c r="D395" s="35">
        <f>SUM(D374:D394)</f>
        <v>70.884</v>
      </c>
      <c r="E395" s="55">
        <f>D395/C395</f>
        <v>0.22907187176835575</v>
      </c>
      <c r="F395" s="16"/>
      <c r="G395" s="18"/>
      <c r="H395" s="7"/>
    </row>
    <row r="396" spans="1:8" ht="15" customHeight="1">
      <c r="A396" s="7"/>
      <c r="B396" s="135" t="s">
        <v>85</v>
      </c>
      <c r="C396" s="138"/>
      <c r="D396" s="138"/>
      <c r="E396" s="139"/>
      <c r="F396" s="16"/>
      <c r="G396" s="18"/>
      <c r="H396" s="7"/>
    </row>
    <row r="397" spans="1:8" ht="15">
      <c r="A397" s="7"/>
      <c r="B397" s="29" t="s">
        <v>37</v>
      </c>
      <c r="C397" s="2">
        <v>104.65</v>
      </c>
      <c r="D397" s="2">
        <v>26.296</v>
      </c>
      <c r="E397" s="54">
        <f aca="true" t="shared" si="28" ref="E397:E411">D397/C397</f>
        <v>0.2512756808408982</v>
      </c>
      <c r="F397" s="16"/>
      <c r="G397" s="18"/>
      <c r="H397" s="7"/>
    </row>
    <row r="398" spans="1:8" ht="15">
      <c r="A398" s="7"/>
      <c r="B398" s="29" t="s">
        <v>22</v>
      </c>
      <c r="C398" s="2">
        <v>124.85</v>
      </c>
      <c r="D398" s="2">
        <v>0.585</v>
      </c>
      <c r="E398" s="54">
        <f t="shared" si="28"/>
        <v>0.004685622747296756</v>
      </c>
      <c r="F398" s="16"/>
      <c r="G398" s="18"/>
      <c r="H398" s="7"/>
    </row>
    <row r="399" spans="1:8" ht="15">
      <c r="A399" s="7"/>
      <c r="B399" s="29" t="s">
        <v>74</v>
      </c>
      <c r="C399" s="2">
        <v>4.99</v>
      </c>
      <c r="D399" s="2">
        <v>0.176</v>
      </c>
      <c r="E399" s="54">
        <f t="shared" si="28"/>
        <v>0.035270541082164326</v>
      </c>
      <c r="F399" s="16"/>
      <c r="G399" s="18"/>
      <c r="H399" s="7"/>
    </row>
    <row r="400" spans="1:8" ht="15">
      <c r="A400" s="7"/>
      <c r="B400" s="29" t="s">
        <v>16</v>
      </c>
      <c r="C400" s="2">
        <v>4.95</v>
      </c>
      <c r="D400" s="2">
        <v>0.008</v>
      </c>
      <c r="E400" s="54">
        <f t="shared" si="28"/>
        <v>0.0016161616161616162</v>
      </c>
      <c r="F400" s="16"/>
      <c r="G400" s="18"/>
      <c r="H400" s="7"/>
    </row>
    <row r="401" spans="1:8" ht="24.75">
      <c r="A401" s="7"/>
      <c r="B401" s="29" t="s">
        <v>75</v>
      </c>
      <c r="C401" s="2">
        <v>23.85</v>
      </c>
      <c r="D401" s="2">
        <v>1.929</v>
      </c>
      <c r="E401" s="54">
        <f t="shared" si="28"/>
        <v>0.08088050314465409</v>
      </c>
      <c r="F401" s="16"/>
      <c r="G401" s="18"/>
      <c r="H401" s="7"/>
    </row>
    <row r="402" spans="1:8" ht="15" customHeight="1">
      <c r="A402" s="7"/>
      <c r="B402" s="29" t="s">
        <v>48</v>
      </c>
      <c r="C402" s="2">
        <v>16.99</v>
      </c>
      <c r="D402" s="2">
        <v>0.341</v>
      </c>
      <c r="E402" s="54">
        <f t="shared" si="28"/>
        <v>0.02007062978222484</v>
      </c>
      <c r="F402" s="16"/>
      <c r="G402" s="18"/>
      <c r="H402" s="7"/>
    </row>
    <row r="403" spans="1:8" ht="15">
      <c r="A403" s="7"/>
      <c r="B403" s="29" t="s">
        <v>49</v>
      </c>
      <c r="C403" s="2">
        <v>30.95</v>
      </c>
      <c r="D403" s="2">
        <v>1.994</v>
      </c>
      <c r="E403" s="54">
        <f t="shared" si="28"/>
        <v>0.0644264943457189</v>
      </c>
      <c r="F403" s="16"/>
      <c r="G403" s="18"/>
      <c r="H403" s="7"/>
    </row>
    <row r="404" spans="1:8" ht="15">
      <c r="A404" s="7"/>
      <c r="B404" s="29" t="s">
        <v>41</v>
      </c>
      <c r="C404" s="2">
        <v>1</v>
      </c>
      <c r="D404" s="2">
        <v>0</v>
      </c>
      <c r="E404" s="54">
        <f t="shared" si="28"/>
        <v>0</v>
      </c>
      <c r="F404" s="16"/>
      <c r="G404" s="18"/>
      <c r="H404" s="7"/>
    </row>
    <row r="405" spans="1:8" ht="15">
      <c r="A405" s="7"/>
      <c r="B405" s="29" t="s">
        <v>77</v>
      </c>
      <c r="C405" s="2">
        <v>4.95</v>
      </c>
      <c r="D405" s="2">
        <v>0.049</v>
      </c>
      <c r="E405" s="54">
        <f t="shared" si="28"/>
        <v>0.009898989898989899</v>
      </c>
      <c r="F405" s="16"/>
      <c r="G405" s="18"/>
      <c r="H405" s="7"/>
    </row>
    <row r="406" spans="1:8" ht="24.75">
      <c r="A406" s="7"/>
      <c r="B406" s="29" t="s">
        <v>20</v>
      </c>
      <c r="C406" s="2">
        <v>38.85</v>
      </c>
      <c r="D406" s="2">
        <v>0.363</v>
      </c>
      <c r="E406" s="54">
        <f t="shared" si="28"/>
        <v>0.009343629343629343</v>
      </c>
      <c r="F406" s="16"/>
      <c r="G406" s="18"/>
      <c r="H406" s="7"/>
    </row>
    <row r="407" spans="1:8" ht="15">
      <c r="A407" s="7"/>
      <c r="B407" s="29" t="s">
        <v>78</v>
      </c>
      <c r="C407" s="2">
        <v>4.95</v>
      </c>
      <c r="D407" s="2">
        <v>0.142</v>
      </c>
      <c r="E407" s="54">
        <f t="shared" si="28"/>
        <v>0.028686868686868684</v>
      </c>
      <c r="F407" s="16"/>
      <c r="G407" s="18"/>
      <c r="H407" s="7"/>
    </row>
    <row r="408" spans="1:8" ht="15">
      <c r="A408" s="7"/>
      <c r="B408" s="29" t="s">
        <v>40</v>
      </c>
      <c r="C408" s="2">
        <v>9.95</v>
      </c>
      <c r="D408" s="2">
        <v>0</v>
      </c>
      <c r="E408" s="54">
        <f t="shared" si="28"/>
        <v>0</v>
      </c>
      <c r="F408" s="16"/>
      <c r="G408" s="18"/>
      <c r="H408" s="7"/>
    </row>
    <row r="409" spans="1:8" ht="15">
      <c r="A409" s="7"/>
      <c r="B409" s="29" t="s">
        <v>19</v>
      </c>
      <c r="C409" s="2">
        <v>39.85</v>
      </c>
      <c r="D409" s="2">
        <v>1.74</v>
      </c>
      <c r="E409" s="54">
        <f t="shared" si="28"/>
        <v>0.043663739021329986</v>
      </c>
      <c r="F409" s="16"/>
      <c r="G409" s="18"/>
      <c r="H409" s="7"/>
    </row>
    <row r="410" spans="1:8" ht="15">
      <c r="A410" s="7"/>
      <c r="B410" s="29" t="s">
        <v>36</v>
      </c>
      <c r="C410" s="2">
        <v>9.95</v>
      </c>
      <c r="D410" s="2">
        <v>0</v>
      </c>
      <c r="E410" s="54">
        <f t="shared" si="28"/>
        <v>0</v>
      </c>
      <c r="F410" s="16"/>
      <c r="G410" s="18"/>
      <c r="H410" s="7"/>
    </row>
    <row r="411" spans="1:8" ht="15">
      <c r="A411" s="7"/>
      <c r="B411" s="29" t="s">
        <v>131</v>
      </c>
      <c r="C411" s="2">
        <v>5.94</v>
      </c>
      <c r="D411" s="2">
        <v>0.003</v>
      </c>
      <c r="E411" s="54">
        <f t="shared" si="28"/>
        <v>0.000505050505050505</v>
      </c>
      <c r="F411" s="16"/>
      <c r="G411" s="18"/>
      <c r="H411" s="7"/>
    </row>
    <row r="412" spans="1:8" ht="15">
      <c r="A412" s="7"/>
      <c r="B412" s="51" t="s">
        <v>58</v>
      </c>
      <c r="C412" s="35">
        <f>SUM(C397:C411)</f>
        <v>426.67</v>
      </c>
      <c r="D412" s="35">
        <f>SUM(D397:D411)</f>
        <v>33.626</v>
      </c>
      <c r="E412" s="55">
        <f>D412/C412</f>
        <v>0.07881032179436097</v>
      </c>
      <c r="F412" s="16"/>
      <c r="G412" s="18"/>
      <c r="H412" s="7"/>
    </row>
    <row r="413" spans="1:8" ht="15" customHeight="1">
      <c r="A413" s="7"/>
      <c r="B413" s="135" t="s">
        <v>87</v>
      </c>
      <c r="C413" s="138"/>
      <c r="D413" s="138"/>
      <c r="E413" s="139"/>
      <c r="F413" s="16"/>
      <c r="G413" s="18"/>
      <c r="H413" s="7"/>
    </row>
    <row r="414" spans="1:8" ht="15">
      <c r="A414" s="7"/>
      <c r="B414" s="29" t="s">
        <v>86</v>
      </c>
      <c r="C414" s="53">
        <v>12.548</v>
      </c>
      <c r="D414" s="53">
        <v>0</v>
      </c>
      <c r="E414" s="54">
        <f>D414/C414</f>
        <v>0</v>
      </c>
      <c r="F414" s="16"/>
      <c r="G414" s="18"/>
      <c r="H414" s="7"/>
    </row>
    <row r="415" spans="1:8" ht="15" customHeight="1">
      <c r="A415" s="7"/>
      <c r="B415" s="29" t="s">
        <v>22</v>
      </c>
      <c r="C415" s="53">
        <v>97.016</v>
      </c>
      <c r="D415" s="53">
        <v>0</v>
      </c>
      <c r="E415" s="54">
        <f aca="true" t="shared" si="29" ref="E415:E424">D415/C415</f>
        <v>0</v>
      </c>
      <c r="F415" s="16"/>
      <c r="G415" s="18"/>
      <c r="H415" s="7"/>
    </row>
    <row r="416" spans="1:8" ht="15">
      <c r="A416" s="7"/>
      <c r="B416" s="29" t="s">
        <v>38</v>
      </c>
      <c r="C416" s="53">
        <v>4.172</v>
      </c>
      <c r="D416" s="53">
        <v>0</v>
      </c>
      <c r="E416" s="54">
        <f t="shared" si="29"/>
        <v>0</v>
      </c>
      <c r="F416" s="16"/>
      <c r="G416" s="18"/>
      <c r="H416" s="7"/>
    </row>
    <row r="417" spans="1:8" ht="15">
      <c r="A417" s="7"/>
      <c r="B417" s="29" t="s">
        <v>74</v>
      </c>
      <c r="C417" s="53">
        <v>1.759</v>
      </c>
      <c r="D417" s="53">
        <v>0</v>
      </c>
      <c r="E417" s="54">
        <f t="shared" si="29"/>
        <v>0</v>
      </c>
      <c r="F417" s="16"/>
      <c r="G417" s="18"/>
      <c r="H417" s="7"/>
    </row>
    <row r="418" spans="1:8" ht="15">
      <c r="A418" s="7"/>
      <c r="B418" s="29" t="s">
        <v>16</v>
      </c>
      <c r="C418" s="53">
        <v>2.255</v>
      </c>
      <c r="D418" s="53">
        <v>0</v>
      </c>
      <c r="E418" s="54">
        <f t="shared" si="29"/>
        <v>0</v>
      </c>
      <c r="F418" s="16"/>
      <c r="G418" s="18"/>
      <c r="H418" s="7"/>
    </row>
    <row r="419" spans="1:8" ht="24.75">
      <c r="A419" s="7"/>
      <c r="B419" s="29" t="s">
        <v>75</v>
      </c>
      <c r="C419" s="53">
        <v>13.459</v>
      </c>
      <c r="D419" s="53">
        <v>0</v>
      </c>
      <c r="E419" s="54">
        <f t="shared" si="29"/>
        <v>0</v>
      </c>
      <c r="F419" s="16"/>
      <c r="G419" s="18"/>
      <c r="H419" s="7"/>
    </row>
    <row r="420" spans="1:8" ht="15">
      <c r="A420" s="7"/>
      <c r="B420" s="29" t="s">
        <v>48</v>
      </c>
      <c r="C420" s="53">
        <v>142.896</v>
      </c>
      <c r="D420" s="53">
        <v>0</v>
      </c>
      <c r="E420" s="54">
        <f t="shared" si="29"/>
        <v>0</v>
      </c>
      <c r="F420" s="16"/>
      <c r="G420" s="18"/>
      <c r="H420" s="7"/>
    </row>
    <row r="421" spans="1:8" ht="15">
      <c r="A421" s="7"/>
      <c r="B421" s="29" t="s">
        <v>49</v>
      </c>
      <c r="C421" s="2">
        <v>11.394</v>
      </c>
      <c r="D421" s="53">
        <v>0</v>
      </c>
      <c r="E421" s="54">
        <f t="shared" si="29"/>
        <v>0</v>
      </c>
      <c r="F421" s="16"/>
      <c r="G421" s="18"/>
      <c r="H421" s="7"/>
    </row>
    <row r="422" spans="1:8" ht="24.75">
      <c r="A422" s="7"/>
      <c r="B422" s="29" t="s">
        <v>20</v>
      </c>
      <c r="C422" s="2">
        <v>47.325</v>
      </c>
      <c r="D422" s="53">
        <v>0</v>
      </c>
      <c r="E422" s="54">
        <f t="shared" si="29"/>
        <v>0</v>
      </c>
      <c r="F422" s="7"/>
      <c r="G422" s="7"/>
      <c r="H422" s="7"/>
    </row>
    <row r="423" spans="1:8" ht="15">
      <c r="A423" s="7"/>
      <c r="B423" s="29" t="s">
        <v>78</v>
      </c>
      <c r="C423" s="2">
        <v>13.483</v>
      </c>
      <c r="D423" s="53">
        <v>0</v>
      </c>
      <c r="E423" s="54">
        <f t="shared" si="29"/>
        <v>0</v>
      </c>
      <c r="F423" s="7"/>
      <c r="G423" s="7"/>
      <c r="H423" s="7"/>
    </row>
    <row r="424" spans="1:8" ht="15">
      <c r="A424" s="7"/>
      <c r="B424" s="64" t="s">
        <v>36</v>
      </c>
      <c r="C424" s="2">
        <v>10.104</v>
      </c>
      <c r="D424" s="53">
        <v>0</v>
      </c>
      <c r="E424" s="54">
        <f t="shared" si="29"/>
        <v>0</v>
      </c>
      <c r="F424" s="7"/>
      <c r="G424" s="7"/>
      <c r="H424" s="7"/>
    </row>
    <row r="425" spans="1:8" ht="15">
      <c r="A425" s="7"/>
      <c r="B425" s="56" t="s">
        <v>58</v>
      </c>
      <c r="C425" s="35">
        <f>SUM(C414:C424)</f>
        <v>356.411</v>
      </c>
      <c r="D425" s="35">
        <f>SUM(D414:D424)</f>
        <v>0</v>
      </c>
      <c r="E425" s="55">
        <f>D425/C425</f>
        <v>0</v>
      </c>
      <c r="F425" s="7"/>
      <c r="G425" s="7"/>
      <c r="H425" s="7"/>
    </row>
    <row r="426" spans="1:8" ht="15" customHeight="1">
      <c r="A426" s="7"/>
      <c r="B426" s="135" t="s">
        <v>88</v>
      </c>
      <c r="C426" s="138"/>
      <c r="D426" s="138"/>
      <c r="E426" s="139"/>
      <c r="F426" s="7"/>
      <c r="G426" s="7"/>
      <c r="H426" s="7"/>
    </row>
    <row r="427" spans="1:8" ht="15">
      <c r="A427" s="7"/>
      <c r="B427" s="29" t="s">
        <v>86</v>
      </c>
      <c r="C427" s="2">
        <v>1.215</v>
      </c>
      <c r="D427" s="2">
        <v>0</v>
      </c>
      <c r="E427" s="54">
        <f>D427/C427</f>
        <v>0</v>
      </c>
      <c r="F427" s="7"/>
      <c r="G427" s="7"/>
      <c r="H427" s="7"/>
    </row>
    <row r="428" spans="1:8" ht="15">
      <c r="A428" s="7"/>
      <c r="B428" s="29" t="s">
        <v>22</v>
      </c>
      <c r="C428" s="2">
        <v>9.383</v>
      </c>
      <c r="D428" s="2">
        <v>0</v>
      </c>
      <c r="E428" s="54">
        <f aca="true" t="shared" si="30" ref="E428:E435">D428/C428</f>
        <v>0</v>
      </c>
      <c r="F428" s="7"/>
      <c r="G428" s="7"/>
      <c r="H428" s="7"/>
    </row>
    <row r="429" spans="1:8" ht="24.75">
      <c r="A429" s="7"/>
      <c r="B429" s="29" t="s">
        <v>75</v>
      </c>
      <c r="C429" s="2">
        <v>1.304</v>
      </c>
      <c r="D429" s="2">
        <v>0</v>
      </c>
      <c r="E429" s="54">
        <f t="shared" si="30"/>
        <v>0</v>
      </c>
      <c r="F429" s="7"/>
      <c r="G429" s="7"/>
      <c r="H429" s="7"/>
    </row>
    <row r="430" spans="1:8" ht="15">
      <c r="A430" s="7"/>
      <c r="B430" s="29" t="s">
        <v>48</v>
      </c>
      <c r="C430" s="2">
        <v>13.833</v>
      </c>
      <c r="D430" s="2">
        <v>0</v>
      </c>
      <c r="E430" s="54">
        <f t="shared" si="30"/>
        <v>0</v>
      </c>
      <c r="F430" s="7"/>
      <c r="G430" s="7"/>
      <c r="H430" s="7"/>
    </row>
    <row r="431" spans="1:8" ht="15">
      <c r="A431" s="7"/>
      <c r="B431" s="29" t="s">
        <v>49</v>
      </c>
      <c r="C431" s="2">
        <v>1.103</v>
      </c>
      <c r="D431" s="2">
        <v>0</v>
      </c>
      <c r="E431" s="54">
        <f t="shared" si="30"/>
        <v>0</v>
      </c>
      <c r="F431" s="7"/>
      <c r="G431" s="7"/>
      <c r="H431" s="7"/>
    </row>
    <row r="432" spans="1:8" ht="24.75">
      <c r="A432" s="7"/>
      <c r="B432" s="29" t="s">
        <v>20</v>
      </c>
      <c r="C432" s="2">
        <v>4.546</v>
      </c>
      <c r="D432" s="2">
        <v>0</v>
      </c>
      <c r="E432" s="54">
        <f t="shared" si="30"/>
        <v>0</v>
      </c>
      <c r="F432" s="7"/>
      <c r="G432" s="7"/>
      <c r="H432" s="7"/>
    </row>
    <row r="433" spans="1:8" ht="15">
      <c r="A433" s="7"/>
      <c r="B433" s="29" t="s">
        <v>78</v>
      </c>
      <c r="C433" s="2">
        <v>1.296</v>
      </c>
      <c r="D433" s="2">
        <v>0</v>
      </c>
      <c r="E433" s="54">
        <f t="shared" si="30"/>
        <v>0</v>
      </c>
      <c r="F433" s="20"/>
      <c r="G433" s="14"/>
      <c r="H433" s="7"/>
    </row>
    <row r="434" spans="1:8" ht="15">
      <c r="A434" s="7"/>
      <c r="B434" s="29" t="s">
        <v>36</v>
      </c>
      <c r="C434" s="2">
        <v>0.981</v>
      </c>
      <c r="D434" s="2">
        <v>0</v>
      </c>
      <c r="E434" s="54">
        <f t="shared" si="30"/>
        <v>0</v>
      </c>
      <c r="F434" s="18"/>
      <c r="G434" s="14"/>
      <c r="H434" s="7"/>
    </row>
    <row r="435" spans="1:8" ht="15">
      <c r="A435" s="7"/>
      <c r="B435" s="29" t="s">
        <v>131</v>
      </c>
      <c r="C435" s="2">
        <v>0.792</v>
      </c>
      <c r="D435" s="2">
        <v>0</v>
      </c>
      <c r="E435" s="54">
        <f t="shared" si="30"/>
        <v>0</v>
      </c>
      <c r="F435" s="18"/>
      <c r="G435" s="14"/>
      <c r="H435" s="7"/>
    </row>
    <row r="436" spans="1:8" ht="15">
      <c r="A436" s="7"/>
      <c r="B436" s="51" t="s">
        <v>58</v>
      </c>
      <c r="C436" s="35">
        <f>SUM(C427:C435)</f>
        <v>34.453</v>
      </c>
      <c r="D436" s="35">
        <f>SUM(D427:D435)</f>
        <v>0</v>
      </c>
      <c r="E436" s="55">
        <f>D436/C436</f>
        <v>0</v>
      </c>
      <c r="F436" s="7"/>
      <c r="G436" s="16"/>
      <c r="H436" s="7"/>
    </row>
    <row r="437" spans="1:8" ht="36">
      <c r="A437" s="7"/>
      <c r="B437" s="57" t="s">
        <v>89</v>
      </c>
      <c r="C437" s="35">
        <f>C436+C425+C412+C395+C372+C354+C343+C330+C313</f>
        <v>4195.044000000001</v>
      </c>
      <c r="D437" s="35">
        <f>D436+D425+D412+D395+D372+D354+D343+D330+D313</f>
        <v>224.5976</v>
      </c>
      <c r="E437" s="58">
        <f>D437/C437</f>
        <v>0.053538794825513145</v>
      </c>
      <c r="F437" s="7"/>
      <c r="G437" s="7"/>
      <c r="H437" s="7"/>
    </row>
    <row r="438" spans="1:8" ht="15">
      <c r="A438" s="7"/>
      <c r="B438" s="121" t="s">
        <v>54</v>
      </c>
      <c r="C438" s="122"/>
      <c r="D438" s="122"/>
      <c r="E438" s="123"/>
      <c r="F438" s="7"/>
      <c r="G438" s="7"/>
      <c r="H438" s="7"/>
    </row>
    <row r="439" spans="1:8" ht="24.75">
      <c r="A439" s="7"/>
      <c r="B439" s="28" t="s">
        <v>107</v>
      </c>
      <c r="C439" s="2">
        <v>0.29</v>
      </c>
      <c r="D439" s="2">
        <v>0</v>
      </c>
      <c r="E439" s="11">
        <f>D439/C439</f>
        <v>0</v>
      </c>
      <c r="F439" s="7"/>
      <c r="G439" s="7"/>
      <c r="H439" s="7"/>
    </row>
    <row r="440" spans="1:8" ht="24.75">
      <c r="A440" s="7"/>
      <c r="B440" s="28" t="s">
        <v>108</v>
      </c>
      <c r="C440" s="2">
        <v>9.39</v>
      </c>
      <c r="D440" s="2">
        <v>0.243</v>
      </c>
      <c r="E440" s="11">
        <f aca="true" t="shared" si="31" ref="E440:E448">D440/C440</f>
        <v>0.025878594249201275</v>
      </c>
      <c r="F440" s="7"/>
      <c r="G440" s="7"/>
      <c r="H440" s="7"/>
    </row>
    <row r="441" spans="1:8" ht="15">
      <c r="A441" s="7"/>
      <c r="B441" s="24" t="s">
        <v>46</v>
      </c>
      <c r="C441" s="25">
        <v>7.85</v>
      </c>
      <c r="D441" s="2">
        <v>0</v>
      </c>
      <c r="E441" s="11">
        <f t="shared" si="31"/>
        <v>0</v>
      </c>
      <c r="F441" s="7"/>
      <c r="G441" s="7"/>
      <c r="H441" s="7"/>
    </row>
    <row r="442" spans="1:8" ht="15">
      <c r="A442" s="7"/>
      <c r="B442" s="24" t="s">
        <v>35</v>
      </c>
      <c r="C442" s="25">
        <v>2.35</v>
      </c>
      <c r="D442" s="2">
        <v>0</v>
      </c>
      <c r="E442" s="11">
        <f t="shared" si="31"/>
        <v>0</v>
      </c>
      <c r="F442" s="7"/>
      <c r="G442" s="7"/>
      <c r="H442" s="7"/>
    </row>
    <row r="443" spans="1:8" ht="15">
      <c r="A443" s="7"/>
      <c r="B443" s="24" t="s">
        <v>19</v>
      </c>
      <c r="C443" s="25">
        <v>4.01</v>
      </c>
      <c r="D443" s="2">
        <v>0.193</v>
      </c>
      <c r="E443" s="11">
        <f t="shared" si="31"/>
        <v>0.04812967581047382</v>
      </c>
      <c r="F443" s="7"/>
      <c r="G443" s="7"/>
      <c r="H443" s="7"/>
    </row>
    <row r="444" spans="1:8" ht="15">
      <c r="A444" s="7"/>
      <c r="B444" s="24" t="s">
        <v>20</v>
      </c>
      <c r="C444" s="25">
        <v>34.27</v>
      </c>
      <c r="D444" s="2">
        <v>0</v>
      </c>
      <c r="E444" s="11">
        <f t="shared" si="31"/>
        <v>0</v>
      </c>
      <c r="F444" s="7"/>
      <c r="G444" s="7"/>
      <c r="H444" s="7"/>
    </row>
    <row r="445" spans="1:8" ht="15">
      <c r="A445" s="7"/>
      <c r="B445" s="24" t="s">
        <v>36</v>
      </c>
      <c r="C445" s="25">
        <v>35.42</v>
      </c>
      <c r="D445" s="2">
        <v>0</v>
      </c>
      <c r="E445" s="11">
        <f t="shared" si="31"/>
        <v>0</v>
      </c>
      <c r="F445" s="14"/>
      <c r="G445" s="7"/>
      <c r="H445" s="7"/>
    </row>
    <row r="446" spans="1:8" ht="15">
      <c r="A446" s="7"/>
      <c r="B446" s="24" t="s">
        <v>22</v>
      </c>
      <c r="C446" s="25">
        <v>20.8</v>
      </c>
      <c r="D446" s="2">
        <v>0</v>
      </c>
      <c r="E446" s="11">
        <f t="shared" si="31"/>
        <v>0</v>
      </c>
      <c r="F446" s="14"/>
      <c r="G446" s="7"/>
      <c r="H446" s="7"/>
    </row>
    <row r="447" spans="1:8" ht="15">
      <c r="A447" s="7"/>
      <c r="B447" s="24" t="s">
        <v>16</v>
      </c>
      <c r="C447" s="25">
        <v>3.3</v>
      </c>
      <c r="D447" s="2">
        <v>0</v>
      </c>
      <c r="E447" s="11">
        <f t="shared" si="31"/>
        <v>0</v>
      </c>
      <c r="F447" s="14"/>
      <c r="G447" s="7"/>
      <c r="H447" s="7"/>
    </row>
    <row r="448" spans="1:8" ht="15">
      <c r="A448" s="7"/>
      <c r="B448" s="24" t="s">
        <v>40</v>
      </c>
      <c r="C448" s="25">
        <v>19.7</v>
      </c>
      <c r="D448" s="2">
        <v>0</v>
      </c>
      <c r="E448" s="11">
        <f t="shared" si="31"/>
        <v>0</v>
      </c>
      <c r="F448" s="14"/>
      <c r="G448" s="7"/>
      <c r="H448" s="7"/>
    </row>
    <row r="449" spans="1:8" ht="15">
      <c r="A449" s="7"/>
      <c r="B449" s="51" t="s">
        <v>58</v>
      </c>
      <c r="C449" s="35">
        <f>SUM(C439:C448)</f>
        <v>137.38</v>
      </c>
      <c r="D449" s="35">
        <f>SUM(D439:D448)</f>
        <v>0.436</v>
      </c>
      <c r="E449" s="36">
        <f>D449/C449</f>
        <v>0.00317367884699374</v>
      </c>
      <c r="F449" s="7"/>
      <c r="G449" s="7"/>
      <c r="H449" s="7"/>
    </row>
    <row r="450" spans="1:8" ht="15">
      <c r="A450" s="7"/>
      <c r="B450" s="126" t="s">
        <v>55</v>
      </c>
      <c r="C450" s="126"/>
      <c r="D450" s="126"/>
      <c r="E450" s="126"/>
      <c r="F450" s="7"/>
      <c r="G450" s="7"/>
      <c r="H450" s="7"/>
    </row>
    <row r="451" spans="1:8" ht="15">
      <c r="A451" s="7"/>
      <c r="B451" s="30" t="s">
        <v>35</v>
      </c>
      <c r="C451" s="2">
        <v>0.32</v>
      </c>
      <c r="D451" s="2">
        <v>0</v>
      </c>
      <c r="E451" s="11">
        <f aca="true" t="shared" si="32" ref="E451:E457">D451/C451</f>
        <v>0</v>
      </c>
      <c r="F451" s="7"/>
      <c r="G451" s="7"/>
      <c r="H451" s="7"/>
    </row>
    <row r="452" spans="1:8" ht="15">
      <c r="A452" s="7"/>
      <c r="B452" s="30" t="s">
        <v>19</v>
      </c>
      <c r="C452" s="2">
        <v>0.2</v>
      </c>
      <c r="D452" s="2">
        <v>0</v>
      </c>
      <c r="E452" s="11">
        <f t="shared" si="32"/>
        <v>0</v>
      </c>
      <c r="F452" s="7"/>
      <c r="G452" s="7"/>
      <c r="H452" s="7"/>
    </row>
    <row r="453" spans="1:8" ht="15">
      <c r="A453" s="7"/>
      <c r="B453" s="30" t="s">
        <v>20</v>
      </c>
      <c r="C453" s="2">
        <v>3.84</v>
      </c>
      <c r="D453" s="2">
        <v>0</v>
      </c>
      <c r="E453" s="11">
        <f t="shared" si="32"/>
        <v>0</v>
      </c>
      <c r="F453" s="7"/>
      <c r="G453" s="7"/>
      <c r="H453" s="7"/>
    </row>
    <row r="454" spans="1:8" ht="15">
      <c r="A454" s="7"/>
      <c r="B454" s="30" t="s">
        <v>36</v>
      </c>
      <c r="C454" s="2">
        <v>5.84</v>
      </c>
      <c r="D454" s="2">
        <v>0</v>
      </c>
      <c r="E454" s="11">
        <f t="shared" si="32"/>
        <v>0</v>
      </c>
      <c r="F454" s="7"/>
      <c r="G454" s="7"/>
      <c r="H454" s="7"/>
    </row>
    <row r="455" spans="1:8" ht="15">
      <c r="A455" s="7"/>
      <c r="B455" s="30" t="s">
        <v>22</v>
      </c>
      <c r="C455" s="2">
        <v>1.9</v>
      </c>
      <c r="D455" s="2">
        <v>0</v>
      </c>
      <c r="E455" s="11">
        <f t="shared" si="32"/>
        <v>0</v>
      </c>
      <c r="F455" s="7"/>
      <c r="G455" s="7"/>
      <c r="H455" s="7"/>
    </row>
    <row r="456" spans="1:8" ht="15">
      <c r="A456" s="7"/>
      <c r="B456" s="30" t="s">
        <v>16</v>
      </c>
      <c r="C456" s="2">
        <v>1.8</v>
      </c>
      <c r="D456" s="2">
        <v>0</v>
      </c>
      <c r="E456" s="11">
        <f t="shared" si="32"/>
        <v>0</v>
      </c>
      <c r="F456" s="18"/>
      <c r="G456" s="14"/>
      <c r="H456" s="14"/>
    </row>
    <row r="457" spans="1:8" ht="15">
      <c r="A457" s="7"/>
      <c r="B457" s="49" t="s">
        <v>58</v>
      </c>
      <c r="C457" s="35">
        <f>SUM(C451:C456)</f>
        <v>13.9</v>
      </c>
      <c r="D457" s="35">
        <f>SUM(D451:D456)</f>
        <v>0</v>
      </c>
      <c r="E457" s="36">
        <f t="shared" si="32"/>
        <v>0</v>
      </c>
      <c r="F457" s="16"/>
      <c r="G457" s="7"/>
      <c r="H457" s="7"/>
    </row>
    <row r="458" spans="1:8" ht="15">
      <c r="A458" s="7"/>
      <c r="B458" s="121" t="s">
        <v>56</v>
      </c>
      <c r="C458" s="140"/>
      <c r="D458" s="140"/>
      <c r="E458" s="141"/>
      <c r="F458" s="16"/>
      <c r="G458" s="7"/>
      <c r="H458" s="7"/>
    </row>
    <row r="459" spans="1:8" ht="24">
      <c r="A459" s="7"/>
      <c r="B459" s="17" t="s">
        <v>107</v>
      </c>
      <c r="C459" s="2">
        <v>0.4</v>
      </c>
      <c r="D459" s="2">
        <v>0</v>
      </c>
      <c r="E459" s="11">
        <f>D459/C459</f>
        <v>0</v>
      </c>
      <c r="F459" s="16"/>
      <c r="G459" s="7"/>
      <c r="H459" s="7"/>
    </row>
    <row r="460" spans="1:8" ht="24">
      <c r="A460" s="7"/>
      <c r="B460" s="17" t="s">
        <v>108</v>
      </c>
      <c r="C460" s="2">
        <v>6.46</v>
      </c>
      <c r="D460" s="2">
        <v>0.29000000000000004</v>
      </c>
      <c r="E460" s="11">
        <f>D460/C460</f>
        <v>0.04489164086687307</v>
      </c>
      <c r="F460" s="16"/>
      <c r="G460" s="7"/>
      <c r="H460" s="7"/>
    </row>
    <row r="461" spans="1:8" ht="15">
      <c r="A461" s="7"/>
      <c r="B461" s="17" t="s">
        <v>46</v>
      </c>
      <c r="C461" s="2">
        <v>14.5</v>
      </c>
      <c r="D461" s="2">
        <v>0</v>
      </c>
      <c r="E461" s="11">
        <f aca="true" t="shared" si="33" ref="E461:E472">D461/C461</f>
        <v>0</v>
      </c>
      <c r="F461" s="16"/>
      <c r="G461" s="7"/>
      <c r="H461" s="7"/>
    </row>
    <row r="462" spans="1:8" ht="48">
      <c r="A462" s="7"/>
      <c r="B462" s="17" t="s">
        <v>57</v>
      </c>
      <c r="C462" s="2">
        <v>39.5</v>
      </c>
      <c r="D462" s="2">
        <v>0</v>
      </c>
      <c r="E462" s="11">
        <f t="shared" si="33"/>
        <v>0</v>
      </c>
      <c r="F462" s="7"/>
      <c r="G462" s="7"/>
      <c r="H462" s="7"/>
    </row>
    <row r="463" spans="1:8" ht="15">
      <c r="A463" s="7"/>
      <c r="B463" s="17" t="s">
        <v>35</v>
      </c>
      <c r="C463" s="2">
        <v>1.3</v>
      </c>
      <c r="D463" s="2">
        <v>0</v>
      </c>
      <c r="E463" s="11">
        <f t="shared" si="33"/>
        <v>0</v>
      </c>
      <c r="F463" s="18"/>
      <c r="G463" s="14"/>
      <c r="H463" s="7"/>
    </row>
    <row r="464" spans="1:8" ht="15">
      <c r="A464" s="7"/>
      <c r="B464" s="17" t="s">
        <v>19</v>
      </c>
      <c r="C464" s="2">
        <v>10.37</v>
      </c>
      <c r="D464" s="2">
        <v>0</v>
      </c>
      <c r="E464" s="11">
        <f t="shared" si="33"/>
        <v>0</v>
      </c>
      <c r="F464" s="7"/>
      <c r="G464" s="7"/>
      <c r="H464" s="7"/>
    </row>
    <row r="465" spans="1:8" ht="24">
      <c r="A465" s="7"/>
      <c r="B465" s="17" t="s">
        <v>20</v>
      </c>
      <c r="C465" s="2">
        <v>40.34</v>
      </c>
      <c r="D465" s="2">
        <v>0</v>
      </c>
      <c r="E465" s="11">
        <f t="shared" si="33"/>
        <v>0</v>
      </c>
      <c r="F465" s="7"/>
      <c r="G465" s="7"/>
      <c r="H465" s="7"/>
    </row>
    <row r="466" spans="1:8" ht="15">
      <c r="A466" s="7"/>
      <c r="B466" s="17" t="s">
        <v>36</v>
      </c>
      <c r="C466" s="2">
        <v>46.1</v>
      </c>
      <c r="D466" s="2">
        <v>0</v>
      </c>
      <c r="E466" s="11">
        <f t="shared" si="33"/>
        <v>0</v>
      </c>
      <c r="F466" s="7"/>
      <c r="G466" s="7"/>
      <c r="H466" s="7"/>
    </row>
    <row r="467" spans="2:5" ht="15">
      <c r="B467" s="17" t="s">
        <v>22</v>
      </c>
      <c r="C467" s="2">
        <v>29.9</v>
      </c>
      <c r="D467" s="2">
        <v>0</v>
      </c>
      <c r="E467" s="11">
        <f>D467/C467</f>
        <v>0</v>
      </c>
    </row>
    <row r="468" spans="2:5" ht="15">
      <c r="B468" s="30" t="s">
        <v>16</v>
      </c>
      <c r="C468" s="2">
        <v>1.5</v>
      </c>
      <c r="D468" s="2">
        <v>0</v>
      </c>
      <c r="E468" s="11">
        <f>D468/C468</f>
        <v>0</v>
      </c>
    </row>
    <row r="469" spans="2:5" ht="15">
      <c r="B469" s="30" t="s">
        <v>40</v>
      </c>
      <c r="C469" s="2">
        <v>5</v>
      </c>
      <c r="D469" s="2">
        <v>0</v>
      </c>
      <c r="E469" s="11">
        <f>D469/C469</f>
        <v>0</v>
      </c>
    </row>
    <row r="470" spans="2:5" ht="15">
      <c r="B470" s="30" t="s">
        <v>37</v>
      </c>
      <c r="C470" s="2">
        <v>0.9</v>
      </c>
      <c r="D470" s="2">
        <v>0</v>
      </c>
      <c r="E470" s="11">
        <f>D470/C470</f>
        <v>0</v>
      </c>
    </row>
    <row r="471" spans="2:5" ht="15">
      <c r="B471" s="40" t="s">
        <v>58</v>
      </c>
      <c r="C471" s="35">
        <f>SUM(C459:C470)</f>
        <v>196.27</v>
      </c>
      <c r="D471" s="35">
        <f>SUM(D459:D470)</f>
        <v>0.29000000000000004</v>
      </c>
      <c r="E471" s="36">
        <f>D471/C471</f>
        <v>0.0014775564273704592</v>
      </c>
    </row>
    <row r="472" spans="2:5" ht="36">
      <c r="B472" s="52" t="s">
        <v>63</v>
      </c>
      <c r="C472" s="35">
        <f>C471+C457+C449</f>
        <v>347.55</v>
      </c>
      <c r="D472" s="35">
        <f>D471+D457+D449</f>
        <v>0.726</v>
      </c>
      <c r="E472" s="36">
        <f t="shared" si="33"/>
        <v>0.0020889080707811826</v>
      </c>
    </row>
  </sheetData>
  <sheetProtection/>
  <mergeCells count="41">
    <mergeCell ref="B413:E413"/>
    <mergeCell ref="B426:E426"/>
    <mergeCell ref="B438:E438"/>
    <mergeCell ref="B450:E450"/>
    <mergeCell ref="B458:E458"/>
    <mergeCell ref="B314:E314"/>
    <mergeCell ref="B331:E331"/>
    <mergeCell ref="B344:E344"/>
    <mergeCell ref="B355:E355"/>
    <mergeCell ref="B373:E373"/>
    <mergeCell ref="B396:E396"/>
    <mergeCell ref="B269:E269"/>
    <mergeCell ref="B278:E278"/>
    <mergeCell ref="B287:E287"/>
    <mergeCell ref="B297:E297"/>
    <mergeCell ref="B299:E299"/>
    <mergeCell ref="B302:E302"/>
    <mergeCell ref="B204:E204"/>
    <mergeCell ref="B214:E214"/>
    <mergeCell ref="B225:E225"/>
    <mergeCell ref="B236:E236"/>
    <mergeCell ref="B249:E249"/>
    <mergeCell ref="B259:E259"/>
    <mergeCell ref="B142:E142"/>
    <mergeCell ref="B158:E158"/>
    <mergeCell ref="B173:E173"/>
    <mergeCell ref="B185:E185"/>
    <mergeCell ref="B188:E188"/>
    <mergeCell ref="B193:E193"/>
    <mergeCell ref="B91:E91"/>
    <mergeCell ref="F95:F96"/>
    <mergeCell ref="B107:E107"/>
    <mergeCell ref="B117:E117"/>
    <mergeCell ref="B128:E128"/>
    <mergeCell ref="B133:E133"/>
    <mergeCell ref="A1:G1"/>
    <mergeCell ref="B3:E3"/>
    <mergeCell ref="B23:E23"/>
    <mergeCell ref="B40:E40"/>
    <mergeCell ref="B59:E59"/>
    <mergeCell ref="B76:E76"/>
  </mergeCells>
  <printOptions/>
  <pageMargins left="0.7" right="0.7" top="0.75" bottom="0.75" header="0.3" footer="0.3"/>
  <pageSetup orientation="portrait" paperSize="9" scale="83" r:id="rId1"/>
  <rowBreaks count="5" manualBreakCount="5">
    <brk id="35" max="5" man="1"/>
    <brk id="75" max="255" man="1"/>
    <brk id="119" max="5" man="1"/>
    <brk id="169" max="5" man="1"/>
    <brk id="2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472"/>
  <sheetViews>
    <sheetView zoomScalePageLayoutView="0" workbookViewId="0" topLeftCell="A1">
      <selection activeCell="I15" sqref="I15"/>
    </sheetView>
  </sheetViews>
  <sheetFormatPr defaultColWidth="9.140625" defaultRowHeight="15"/>
  <cols>
    <col min="1" max="7" width="13.7109375" style="0" customWidth="1"/>
  </cols>
  <sheetData>
    <row r="1" spans="1:7" ht="78.75" customHeight="1">
      <c r="A1" s="128" t="s">
        <v>152</v>
      </c>
      <c r="B1" s="128"/>
      <c r="C1" s="128"/>
      <c r="D1" s="128"/>
      <c r="E1" s="128"/>
      <c r="F1" s="128"/>
      <c r="G1" s="128"/>
    </row>
    <row r="2" spans="1:7" ht="36">
      <c r="A2" s="7"/>
      <c r="B2" s="8" t="s">
        <v>30</v>
      </c>
      <c r="C2" s="9" t="s">
        <v>31</v>
      </c>
      <c r="D2" s="8" t="s">
        <v>32</v>
      </c>
      <c r="E2" s="8" t="s">
        <v>33</v>
      </c>
      <c r="F2" s="7"/>
      <c r="G2" s="7"/>
    </row>
    <row r="3" spans="1:7" ht="15">
      <c r="A3" s="7"/>
      <c r="B3" s="126" t="s">
        <v>114</v>
      </c>
      <c r="C3" s="126"/>
      <c r="D3" s="126"/>
      <c r="E3" s="126"/>
      <c r="F3" s="7"/>
      <c r="G3" s="7"/>
    </row>
    <row r="4" spans="1:7" ht="15">
      <c r="A4" s="7"/>
      <c r="B4" s="12" t="s">
        <v>143</v>
      </c>
      <c r="C4" s="2">
        <v>10</v>
      </c>
      <c r="D4" s="2">
        <v>0.22</v>
      </c>
      <c r="E4" s="11">
        <f aca="true" t="shared" si="0" ref="E4:E14">D4/C4</f>
        <v>0.022</v>
      </c>
      <c r="F4" s="7"/>
      <c r="G4" s="7"/>
    </row>
    <row r="5" spans="1:7" ht="24">
      <c r="A5" s="7"/>
      <c r="B5" s="12" t="s">
        <v>68</v>
      </c>
      <c r="C5" s="2">
        <v>2.4</v>
      </c>
      <c r="D5" s="2">
        <v>0.001</v>
      </c>
      <c r="E5" s="11">
        <f t="shared" si="0"/>
        <v>0.0004166666666666667</v>
      </c>
      <c r="F5" s="7"/>
      <c r="G5" s="7"/>
    </row>
    <row r="6" spans="1:7" ht="15">
      <c r="A6" s="7"/>
      <c r="B6" s="12" t="s">
        <v>35</v>
      </c>
      <c r="C6" s="2">
        <v>3.5</v>
      </c>
      <c r="D6" s="2">
        <v>0</v>
      </c>
      <c r="E6" s="11">
        <f t="shared" si="0"/>
        <v>0</v>
      </c>
      <c r="F6" s="7"/>
      <c r="G6" s="7"/>
    </row>
    <row r="7" spans="1:7" ht="15">
      <c r="A7" s="7"/>
      <c r="B7" s="12" t="s">
        <v>41</v>
      </c>
      <c r="C7" s="2">
        <v>9.85</v>
      </c>
      <c r="D7" s="2">
        <v>0</v>
      </c>
      <c r="E7" s="11">
        <f t="shared" si="0"/>
        <v>0</v>
      </c>
      <c r="F7" s="7"/>
      <c r="G7" s="7"/>
    </row>
    <row r="8" spans="1:7" ht="15">
      <c r="A8" s="7"/>
      <c r="B8" s="12" t="s">
        <v>17</v>
      </c>
      <c r="C8" s="2">
        <v>3.3</v>
      </c>
      <c r="D8" s="2">
        <v>0</v>
      </c>
      <c r="E8" s="11">
        <f t="shared" si="0"/>
        <v>0</v>
      </c>
      <c r="F8" s="7"/>
      <c r="G8" s="7"/>
    </row>
    <row r="9" spans="1:7" ht="15">
      <c r="A9" s="7"/>
      <c r="B9" s="13" t="s">
        <v>22</v>
      </c>
      <c r="C9" s="2">
        <v>76.5</v>
      </c>
      <c r="D9" s="2">
        <v>0.054000000000000006</v>
      </c>
      <c r="E9" s="11">
        <f t="shared" si="0"/>
        <v>0.0007058823529411765</v>
      </c>
      <c r="F9" s="7"/>
      <c r="G9" s="7"/>
    </row>
    <row r="10" spans="1:7" ht="15">
      <c r="A10" s="7"/>
      <c r="B10" s="12" t="s">
        <v>38</v>
      </c>
      <c r="C10" s="2">
        <v>0.9</v>
      </c>
      <c r="D10" s="2">
        <v>0</v>
      </c>
      <c r="E10" s="11">
        <f t="shared" si="0"/>
        <v>0</v>
      </c>
      <c r="F10" s="7"/>
      <c r="G10" s="7"/>
    </row>
    <row r="11" spans="1:7" ht="24">
      <c r="A11" s="7"/>
      <c r="B11" s="12" t="s">
        <v>37</v>
      </c>
      <c r="C11" s="2">
        <v>116.4</v>
      </c>
      <c r="D11" s="71">
        <v>1.0130000000000001</v>
      </c>
      <c r="E11" s="11">
        <f t="shared" si="0"/>
        <v>0.008702749140893471</v>
      </c>
      <c r="F11" s="7"/>
      <c r="G11" s="7"/>
    </row>
    <row r="12" spans="1:7" ht="15">
      <c r="A12" s="7"/>
      <c r="B12" s="13" t="s">
        <v>36</v>
      </c>
      <c r="C12" s="2">
        <v>7.65</v>
      </c>
      <c r="D12" s="71">
        <v>0.3441000000000001</v>
      </c>
      <c r="E12" s="11">
        <f t="shared" si="0"/>
        <v>0.04498039215686275</v>
      </c>
      <c r="F12" s="7"/>
      <c r="G12" s="7"/>
    </row>
    <row r="13" spans="1:7" ht="24.75">
      <c r="A13" s="7"/>
      <c r="B13" s="13" t="s">
        <v>20</v>
      </c>
      <c r="C13" s="2">
        <v>38</v>
      </c>
      <c r="D13" s="2">
        <v>0.039</v>
      </c>
      <c r="E13" s="11">
        <f t="shared" si="0"/>
        <v>0.0010263157894736842</v>
      </c>
      <c r="F13" s="7"/>
      <c r="G13" s="7"/>
    </row>
    <row r="14" spans="1:7" ht="24.75">
      <c r="A14" s="7"/>
      <c r="B14" s="13" t="s">
        <v>39</v>
      </c>
      <c r="C14" s="2">
        <v>8.4</v>
      </c>
      <c r="D14" s="2">
        <v>0.1042</v>
      </c>
      <c r="E14" s="11">
        <f t="shared" si="0"/>
        <v>0.012404761904761905</v>
      </c>
      <c r="F14" s="7"/>
      <c r="G14" s="7"/>
    </row>
    <row r="15" spans="1:7" ht="24">
      <c r="A15" s="7"/>
      <c r="B15" s="12" t="s">
        <v>40</v>
      </c>
      <c r="C15" s="2">
        <v>7.8</v>
      </c>
      <c r="D15" s="2">
        <v>0</v>
      </c>
      <c r="E15" s="11">
        <f aca="true" t="shared" si="1" ref="E15:E22">D15/C15</f>
        <v>0</v>
      </c>
      <c r="F15" s="7"/>
      <c r="G15" s="7"/>
    </row>
    <row r="16" spans="1:7" ht="15">
      <c r="A16" s="7"/>
      <c r="B16" s="12" t="s">
        <v>19</v>
      </c>
      <c r="C16" s="2">
        <v>56</v>
      </c>
      <c r="D16" s="2">
        <v>0.20450000000000002</v>
      </c>
      <c r="E16" s="11">
        <f t="shared" si="1"/>
        <v>0.0036517857142857146</v>
      </c>
      <c r="F16" s="7"/>
      <c r="G16" s="7"/>
    </row>
    <row r="17" spans="1:7" ht="15">
      <c r="A17" s="7"/>
      <c r="B17" s="12" t="s">
        <v>16</v>
      </c>
      <c r="C17" s="2">
        <v>51.2</v>
      </c>
      <c r="D17" s="2">
        <v>0.006</v>
      </c>
      <c r="E17" s="11">
        <f t="shared" si="1"/>
        <v>0.0001171875</v>
      </c>
      <c r="F17" s="7"/>
      <c r="G17" s="7"/>
    </row>
    <row r="18" spans="1:7" ht="24">
      <c r="A18" s="7"/>
      <c r="B18" s="12" t="s">
        <v>4</v>
      </c>
      <c r="C18" s="2">
        <v>100</v>
      </c>
      <c r="D18" s="2">
        <v>8.825</v>
      </c>
      <c r="E18" s="11">
        <f t="shared" si="1"/>
        <v>0.08825</v>
      </c>
      <c r="F18" s="7"/>
      <c r="G18" s="7"/>
    </row>
    <row r="19" spans="1:7" ht="15">
      <c r="A19" s="7"/>
      <c r="B19" s="12" t="s">
        <v>10</v>
      </c>
      <c r="C19" s="2">
        <v>100</v>
      </c>
      <c r="D19" s="2">
        <v>0</v>
      </c>
      <c r="E19" s="11">
        <f t="shared" si="1"/>
        <v>0</v>
      </c>
      <c r="F19" s="7"/>
      <c r="G19" s="7"/>
    </row>
    <row r="20" spans="1:7" ht="36">
      <c r="A20" s="7"/>
      <c r="B20" s="12" t="s">
        <v>34</v>
      </c>
      <c r="C20" s="2">
        <v>1.7</v>
      </c>
      <c r="D20" s="2">
        <v>0</v>
      </c>
      <c r="E20" s="11">
        <f t="shared" si="1"/>
        <v>0</v>
      </c>
      <c r="F20" s="7"/>
      <c r="G20" s="7"/>
    </row>
    <row r="21" spans="1:7" ht="15">
      <c r="A21" s="7"/>
      <c r="B21" s="12" t="s">
        <v>11</v>
      </c>
      <c r="C21" s="2">
        <v>18.4</v>
      </c>
      <c r="D21" s="71">
        <v>0.1374</v>
      </c>
      <c r="E21" s="11">
        <f t="shared" si="1"/>
        <v>0.007467391304347827</v>
      </c>
      <c r="F21" s="7"/>
      <c r="G21" s="7"/>
    </row>
    <row r="22" spans="1:7" ht="15">
      <c r="A22" s="7"/>
      <c r="B22" s="34" t="s">
        <v>58</v>
      </c>
      <c r="C22" s="35">
        <f>SUM(C4:C21)</f>
        <v>612</v>
      </c>
      <c r="D22" s="35">
        <f>SUM(D4:D21)</f>
        <v>10.9482</v>
      </c>
      <c r="E22" s="36">
        <f t="shared" si="1"/>
        <v>0.01788921568627451</v>
      </c>
      <c r="F22" s="14"/>
      <c r="G22" s="16"/>
    </row>
    <row r="23" spans="1:7" ht="15">
      <c r="A23" s="7"/>
      <c r="B23" s="126" t="s">
        <v>42</v>
      </c>
      <c r="C23" s="126"/>
      <c r="D23" s="126"/>
      <c r="E23" s="126"/>
      <c r="F23" s="7"/>
      <c r="G23" s="7"/>
    </row>
    <row r="24" spans="1:7" ht="15">
      <c r="A24" s="7"/>
      <c r="B24" s="12" t="s">
        <v>65</v>
      </c>
      <c r="C24" s="2">
        <v>22.3</v>
      </c>
      <c r="D24" s="2">
        <v>0</v>
      </c>
      <c r="E24" s="11">
        <f aca="true" t="shared" si="2" ref="E24:E39">D24/C24</f>
        <v>0</v>
      </c>
      <c r="F24" s="7"/>
      <c r="G24" s="7"/>
    </row>
    <row r="25" spans="1:7" ht="15">
      <c r="A25" s="7"/>
      <c r="B25" s="12" t="s">
        <v>105</v>
      </c>
      <c r="C25" s="2">
        <v>0.1</v>
      </c>
      <c r="D25" s="2">
        <v>0</v>
      </c>
      <c r="E25" s="11">
        <f t="shared" si="2"/>
        <v>0</v>
      </c>
      <c r="F25" s="7"/>
      <c r="G25" s="7"/>
    </row>
    <row r="26" spans="1:7" ht="24">
      <c r="A26" s="7"/>
      <c r="B26" s="12" t="s">
        <v>68</v>
      </c>
      <c r="C26" s="2">
        <v>0.55</v>
      </c>
      <c r="D26" s="2">
        <v>0</v>
      </c>
      <c r="E26" s="11">
        <f t="shared" si="2"/>
        <v>0</v>
      </c>
      <c r="F26" s="16"/>
      <c r="G26" s="7"/>
    </row>
    <row r="27" spans="1:7" ht="15">
      <c r="A27" s="7"/>
      <c r="B27" s="62" t="s">
        <v>35</v>
      </c>
      <c r="C27" s="2">
        <v>2.65</v>
      </c>
      <c r="D27" s="2">
        <v>0</v>
      </c>
      <c r="E27" s="11">
        <f t="shared" si="2"/>
        <v>0</v>
      </c>
      <c r="F27" s="16"/>
      <c r="G27" s="7"/>
    </row>
    <row r="28" spans="1:7" ht="15">
      <c r="A28" s="7"/>
      <c r="B28" s="12" t="s">
        <v>17</v>
      </c>
      <c r="C28" s="2">
        <v>0.85</v>
      </c>
      <c r="D28" s="2">
        <v>0</v>
      </c>
      <c r="E28" s="11">
        <f t="shared" si="2"/>
        <v>0</v>
      </c>
      <c r="F28" s="7"/>
      <c r="G28" s="7"/>
    </row>
    <row r="29" spans="1:7" ht="15">
      <c r="A29" s="7"/>
      <c r="B29" s="13" t="s">
        <v>22</v>
      </c>
      <c r="C29" s="2">
        <v>18.7</v>
      </c>
      <c r="D29" s="2">
        <v>0</v>
      </c>
      <c r="E29" s="11">
        <f t="shared" si="2"/>
        <v>0</v>
      </c>
      <c r="F29" s="7"/>
      <c r="G29" s="7"/>
    </row>
    <row r="30" spans="1:7" ht="15">
      <c r="A30" s="7"/>
      <c r="B30" s="12" t="s">
        <v>38</v>
      </c>
      <c r="C30" s="2">
        <v>1.98</v>
      </c>
      <c r="D30" s="2">
        <v>0</v>
      </c>
      <c r="E30" s="11">
        <f t="shared" si="2"/>
        <v>0</v>
      </c>
      <c r="F30" s="7"/>
      <c r="G30" s="7"/>
    </row>
    <row r="31" spans="1:7" ht="15">
      <c r="A31" s="7"/>
      <c r="B31" s="13" t="s">
        <v>36</v>
      </c>
      <c r="C31" s="2">
        <v>2.65</v>
      </c>
      <c r="D31" s="2">
        <v>0</v>
      </c>
      <c r="E31" s="11">
        <f t="shared" si="2"/>
        <v>0</v>
      </c>
      <c r="F31" s="7"/>
      <c r="G31" s="7"/>
    </row>
    <row r="32" spans="1:7" ht="24.75">
      <c r="A32" s="7"/>
      <c r="B32" s="13" t="s">
        <v>20</v>
      </c>
      <c r="C32" s="2">
        <v>18.8</v>
      </c>
      <c r="D32" s="2">
        <v>0</v>
      </c>
      <c r="E32" s="11">
        <f t="shared" si="2"/>
        <v>0</v>
      </c>
      <c r="F32" s="7"/>
      <c r="G32" s="7"/>
    </row>
    <row r="33" spans="1:7" ht="24">
      <c r="A33" s="7"/>
      <c r="B33" s="12" t="s">
        <v>40</v>
      </c>
      <c r="C33" s="2">
        <v>3.9</v>
      </c>
      <c r="D33" s="2">
        <v>0</v>
      </c>
      <c r="E33" s="11">
        <f t="shared" si="2"/>
        <v>0</v>
      </c>
      <c r="F33" s="7"/>
      <c r="G33" s="7"/>
    </row>
    <row r="34" spans="1:7" ht="15">
      <c r="A34" s="7"/>
      <c r="B34" s="68" t="s">
        <v>19</v>
      </c>
      <c r="C34" s="2">
        <v>4.4</v>
      </c>
      <c r="D34" s="2">
        <v>0</v>
      </c>
      <c r="E34" s="11">
        <f t="shared" si="2"/>
        <v>0</v>
      </c>
      <c r="F34" s="16"/>
      <c r="G34" s="7"/>
    </row>
    <row r="35" spans="1:7" ht="24">
      <c r="A35" s="7"/>
      <c r="B35" s="12" t="s">
        <v>6</v>
      </c>
      <c r="C35" s="2">
        <v>5</v>
      </c>
      <c r="D35" s="2">
        <v>0</v>
      </c>
      <c r="E35" s="11">
        <f t="shared" si="2"/>
        <v>0</v>
      </c>
      <c r="F35" s="7"/>
      <c r="G35" s="7"/>
    </row>
    <row r="36" spans="1:7" ht="15">
      <c r="A36" s="7"/>
      <c r="B36" s="12" t="s">
        <v>10</v>
      </c>
      <c r="C36" s="2">
        <v>40</v>
      </c>
      <c r="D36" s="2">
        <v>0</v>
      </c>
      <c r="E36" s="11">
        <f t="shared" si="2"/>
        <v>0</v>
      </c>
      <c r="F36" s="7"/>
      <c r="G36" s="7"/>
    </row>
    <row r="37" spans="1:7" ht="36">
      <c r="A37" s="7"/>
      <c r="B37" s="12" t="s">
        <v>34</v>
      </c>
      <c r="C37" s="2">
        <v>0.95</v>
      </c>
      <c r="D37" s="2">
        <v>0</v>
      </c>
      <c r="E37" s="11">
        <f t="shared" si="2"/>
        <v>0</v>
      </c>
      <c r="F37" s="7"/>
      <c r="G37" s="7"/>
    </row>
    <row r="38" spans="1:7" ht="15">
      <c r="A38" s="7"/>
      <c r="B38" s="12" t="s">
        <v>11</v>
      </c>
      <c r="C38" s="2">
        <v>8.9</v>
      </c>
      <c r="D38" s="2">
        <v>0</v>
      </c>
      <c r="E38" s="11">
        <f t="shared" si="2"/>
        <v>0</v>
      </c>
      <c r="F38" s="7"/>
      <c r="G38" s="7"/>
    </row>
    <row r="39" spans="1:7" ht="15">
      <c r="A39" s="7"/>
      <c r="B39" s="37" t="s">
        <v>58</v>
      </c>
      <c r="C39" s="38">
        <f>SUM(C24:C38)</f>
        <v>131.73000000000002</v>
      </c>
      <c r="D39" s="38">
        <f>SUM(D24:D38)</f>
        <v>0</v>
      </c>
      <c r="E39" s="36">
        <f t="shared" si="2"/>
        <v>0</v>
      </c>
      <c r="F39" s="16"/>
      <c r="G39" s="7"/>
    </row>
    <row r="40" spans="1:7" ht="15">
      <c r="A40" s="7"/>
      <c r="B40" s="126" t="s">
        <v>43</v>
      </c>
      <c r="C40" s="126"/>
      <c r="D40" s="126"/>
      <c r="E40" s="126"/>
      <c r="F40" s="7"/>
      <c r="G40" s="7"/>
    </row>
    <row r="41" spans="1:7" ht="15">
      <c r="A41" s="7"/>
      <c r="B41" s="13" t="s">
        <v>65</v>
      </c>
      <c r="C41" s="2">
        <v>4.6</v>
      </c>
      <c r="D41" s="2">
        <v>0</v>
      </c>
      <c r="E41" s="11">
        <f aca="true" t="shared" si="3" ref="E41:E57">D41/C41</f>
        <v>0</v>
      </c>
      <c r="F41" s="7"/>
      <c r="G41" s="7"/>
    </row>
    <row r="42" spans="1:7" ht="15">
      <c r="A42" s="7"/>
      <c r="B42" s="12" t="s">
        <v>115</v>
      </c>
      <c r="C42" s="2">
        <v>0.1</v>
      </c>
      <c r="D42" s="2">
        <v>0</v>
      </c>
      <c r="E42" s="11">
        <f t="shared" si="3"/>
        <v>0</v>
      </c>
      <c r="F42" s="7"/>
      <c r="G42" s="7"/>
    </row>
    <row r="43" spans="1:7" ht="24.75">
      <c r="A43" s="7"/>
      <c r="B43" s="13" t="s">
        <v>68</v>
      </c>
      <c r="C43" s="2">
        <v>0.9</v>
      </c>
      <c r="D43" s="2">
        <v>0</v>
      </c>
      <c r="E43" s="11">
        <f t="shared" si="3"/>
        <v>0</v>
      </c>
      <c r="F43" s="7"/>
      <c r="G43" s="7"/>
    </row>
    <row r="44" spans="1:7" ht="15">
      <c r="A44" s="7"/>
      <c r="B44" s="12" t="s">
        <v>35</v>
      </c>
      <c r="C44" s="2">
        <v>1.85</v>
      </c>
      <c r="D44" s="2">
        <v>0</v>
      </c>
      <c r="E44" s="11">
        <f t="shared" si="3"/>
        <v>0</v>
      </c>
      <c r="F44" s="7"/>
      <c r="G44" s="7"/>
    </row>
    <row r="45" spans="1:7" ht="15">
      <c r="A45" s="7"/>
      <c r="B45" s="12" t="s">
        <v>17</v>
      </c>
      <c r="C45" s="2">
        <v>1.85</v>
      </c>
      <c r="D45" s="2">
        <v>0</v>
      </c>
      <c r="E45" s="11">
        <f t="shared" si="3"/>
        <v>0</v>
      </c>
      <c r="F45" s="7"/>
      <c r="G45" s="7"/>
    </row>
    <row r="46" spans="1:7" ht="15">
      <c r="A46" s="7"/>
      <c r="B46" s="13" t="s">
        <v>22</v>
      </c>
      <c r="C46" s="2">
        <v>6.7</v>
      </c>
      <c r="D46" s="2">
        <v>0</v>
      </c>
      <c r="E46" s="11">
        <f t="shared" si="3"/>
        <v>0</v>
      </c>
      <c r="F46" s="7"/>
      <c r="G46" s="7"/>
    </row>
    <row r="47" spans="1:7" ht="15">
      <c r="A47" s="7"/>
      <c r="B47" s="12" t="s">
        <v>38</v>
      </c>
      <c r="C47" s="2">
        <v>0.85</v>
      </c>
      <c r="D47" s="2">
        <v>0</v>
      </c>
      <c r="E47" s="11">
        <f t="shared" si="3"/>
        <v>0</v>
      </c>
      <c r="F47" s="7"/>
      <c r="G47" s="7"/>
    </row>
    <row r="48" spans="1:7" ht="24">
      <c r="A48" s="7"/>
      <c r="B48" s="12" t="s">
        <v>37</v>
      </c>
      <c r="C48" s="2">
        <v>3</v>
      </c>
      <c r="D48" s="2">
        <v>0</v>
      </c>
      <c r="E48" s="11">
        <f t="shared" si="3"/>
        <v>0</v>
      </c>
      <c r="F48" s="7"/>
      <c r="G48" s="7"/>
    </row>
    <row r="49" spans="1:7" ht="15">
      <c r="A49" s="7"/>
      <c r="B49" s="12" t="s">
        <v>36</v>
      </c>
      <c r="C49" s="2">
        <v>2.45</v>
      </c>
      <c r="D49" s="2">
        <v>0</v>
      </c>
      <c r="E49" s="11">
        <f t="shared" si="3"/>
        <v>0</v>
      </c>
      <c r="F49" s="7"/>
      <c r="G49" s="7"/>
    </row>
    <row r="50" spans="1:7" ht="24.75">
      <c r="A50" s="7"/>
      <c r="B50" s="13" t="s">
        <v>20</v>
      </c>
      <c r="C50" s="2">
        <v>9.85</v>
      </c>
      <c r="D50" s="2">
        <v>0</v>
      </c>
      <c r="E50" s="11">
        <f t="shared" si="3"/>
        <v>0</v>
      </c>
      <c r="F50" s="7"/>
      <c r="G50" s="7"/>
    </row>
    <row r="51" spans="1:7" ht="24">
      <c r="A51" s="7"/>
      <c r="B51" s="12" t="s">
        <v>39</v>
      </c>
      <c r="C51" s="2">
        <v>3</v>
      </c>
      <c r="D51" s="2">
        <v>0</v>
      </c>
      <c r="E51" s="11">
        <f t="shared" si="3"/>
        <v>0</v>
      </c>
      <c r="F51" s="7"/>
      <c r="G51" s="7"/>
    </row>
    <row r="52" spans="1:7" ht="24">
      <c r="A52" s="7"/>
      <c r="B52" s="12" t="s">
        <v>40</v>
      </c>
      <c r="C52" s="2">
        <v>5</v>
      </c>
      <c r="D52" s="2">
        <v>0</v>
      </c>
      <c r="E52" s="11">
        <f t="shared" si="3"/>
        <v>0</v>
      </c>
      <c r="F52" s="7"/>
      <c r="G52" s="7"/>
    </row>
    <row r="53" spans="1:7" ht="15">
      <c r="A53" s="7"/>
      <c r="B53" s="13" t="s">
        <v>19</v>
      </c>
      <c r="C53" s="2">
        <v>3.7</v>
      </c>
      <c r="D53" s="2">
        <v>0</v>
      </c>
      <c r="E53" s="11">
        <f t="shared" si="3"/>
        <v>0</v>
      </c>
      <c r="F53" s="7"/>
      <c r="G53" s="7"/>
    </row>
    <row r="54" spans="1:7" ht="15">
      <c r="A54" s="7"/>
      <c r="B54" s="13" t="s">
        <v>16</v>
      </c>
      <c r="C54" s="2">
        <v>3</v>
      </c>
      <c r="D54" s="2">
        <v>0</v>
      </c>
      <c r="E54" s="11">
        <f t="shared" si="3"/>
        <v>0</v>
      </c>
      <c r="F54" s="7"/>
      <c r="G54" s="7"/>
    </row>
    <row r="55" spans="1:7" ht="24">
      <c r="A55" s="7"/>
      <c r="B55" s="12" t="s">
        <v>4</v>
      </c>
      <c r="C55" s="2">
        <v>10</v>
      </c>
      <c r="D55" s="2">
        <v>0</v>
      </c>
      <c r="E55" s="11">
        <f t="shared" si="3"/>
        <v>0</v>
      </c>
      <c r="F55" s="7"/>
      <c r="G55" s="7"/>
    </row>
    <row r="56" spans="1:7" ht="36.75">
      <c r="A56" s="7"/>
      <c r="B56" s="13" t="s">
        <v>34</v>
      </c>
      <c r="C56" s="2">
        <v>1.9</v>
      </c>
      <c r="D56" s="2">
        <v>0</v>
      </c>
      <c r="E56" s="11">
        <f t="shared" si="3"/>
        <v>0</v>
      </c>
      <c r="F56" s="7"/>
      <c r="G56" s="7"/>
    </row>
    <row r="57" spans="1:7" ht="15">
      <c r="A57" s="7"/>
      <c r="B57" s="13" t="s">
        <v>11</v>
      </c>
      <c r="C57" s="2">
        <v>9.8</v>
      </c>
      <c r="D57" s="2">
        <v>0</v>
      </c>
      <c r="E57" s="11">
        <f t="shared" si="3"/>
        <v>0</v>
      </c>
      <c r="F57" s="7"/>
      <c r="G57" s="7"/>
    </row>
    <row r="58" spans="1:7" ht="15">
      <c r="A58" s="7"/>
      <c r="B58" s="39" t="s">
        <v>58</v>
      </c>
      <c r="C58" s="35">
        <f>SUM(C41:C57)</f>
        <v>68.55</v>
      </c>
      <c r="D58" s="35">
        <f>SUM(D41:D57)</f>
        <v>0</v>
      </c>
      <c r="E58" s="36">
        <f>D58/C58</f>
        <v>0</v>
      </c>
      <c r="F58" s="16"/>
      <c r="G58" s="7"/>
    </row>
    <row r="59" spans="1:7" ht="15">
      <c r="A59" s="7"/>
      <c r="B59" s="126" t="s">
        <v>44</v>
      </c>
      <c r="C59" s="126"/>
      <c r="D59" s="126"/>
      <c r="E59" s="126"/>
      <c r="F59" s="7"/>
      <c r="G59" s="7"/>
    </row>
    <row r="60" spans="1:7" ht="15">
      <c r="A60" s="7"/>
      <c r="B60" s="13" t="s">
        <v>105</v>
      </c>
      <c r="C60" s="2">
        <v>0.35</v>
      </c>
      <c r="D60" s="2">
        <v>0</v>
      </c>
      <c r="E60" s="11">
        <f aca="true" t="shared" si="4" ref="E60:E74">D60/C60</f>
        <v>0</v>
      </c>
      <c r="F60" s="7"/>
      <c r="G60" s="7"/>
    </row>
    <row r="61" spans="1:7" ht="24.75">
      <c r="A61" s="7"/>
      <c r="B61" s="13" t="s">
        <v>68</v>
      </c>
      <c r="C61" s="2">
        <v>0.2</v>
      </c>
      <c r="D61" s="2">
        <v>0</v>
      </c>
      <c r="E61" s="11">
        <f t="shared" si="4"/>
        <v>0</v>
      </c>
      <c r="F61" s="7"/>
      <c r="G61" s="7"/>
    </row>
    <row r="62" spans="1:7" ht="15">
      <c r="A62" s="7"/>
      <c r="B62" s="12" t="s">
        <v>35</v>
      </c>
      <c r="C62" s="2">
        <v>4.35</v>
      </c>
      <c r="D62" s="2">
        <v>0</v>
      </c>
      <c r="E62" s="11">
        <f t="shared" si="4"/>
        <v>0</v>
      </c>
      <c r="F62" s="7"/>
      <c r="G62" s="7"/>
    </row>
    <row r="63" spans="1:7" ht="15">
      <c r="A63" s="7"/>
      <c r="B63" s="10" t="s">
        <v>17</v>
      </c>
      <c r="C63" s="2">
        <v>0.2</v>
      </c>
      <c r="D63" s="2">
        <v>0</v>
      </c>
      <c r="E63" s="11">
        <f t="shared" si="4"/>
        <v>0</v>
      </c>
      <c r="F63" s="7"/>
      <c r="G63" s="7"/>
    </row>
    <row r="64" spans="1:7" ht="15">
      <c r="A64" s="7"/>
      <c r="B64" s="13" t="s">
        <v>22</v>
      </c>
      <c r="C64" s="2">
        <v>4.5</v>
      </c>
      <c r="D64" s="2">
        <v>0</v>
      </c>
      <c r="E64" s="11">
        <f t="shared" si="4"/>
        <v>0</v>
      </c>
      <c r="F64" s="7"/>
      <c r="G64" s="7"/>
    </row>
    <row r="65" spans="1:7" ht="15">
      <c r="A65" s="7"/>
      <c r="B65" s="13" t="s">
        <v>38</v>
      </c>
      <c r="C65" s="2">
        <v>0.88</v>
      </c>
      <c r="D65" s="2">
        <v>0</v>
      </c>
      <c r="E65" s="11">
        <f t="shared" si="4"/>
        <v>0</v>
      </c>
      <c r="F65" s="7"/>
      <c r="G65" s="7"/>
    </row>
    <row r="66" spans="1:7" ht="15">
      <c r="A66" s="7"/>
      <c r="B66" s="13" t="s">
        <v>36</v>
      </c>
      <c r="C66" s="2">
        <v>0.55</v>
      </c>
      <c r="D66" s="2">
        <v>0</v>
      </c>
      <c r="E66" s="11">
        <f t="shared" si="4"/>
        <v>0</v>
      </c>
      <c r="F66" s="7"/>
      <c r="G66" s="7"/>
    </row>
    <row r="67" spans="1:7" ht="24.75">
      <c r="A67" s="7"/>
      <c r="B67" s="13" t="s">
        <v>20</v>
      </c>
      <c r="C67" s="2">
        <v>4.15</v>
      </c>
      <c r="D67" s="2">
        <v>0</v>
      </c>
      <c r="E67" s="11">
        <f t="shared" si="4"/>
        <v>0</v>
      </c>
      <c r="F67" s="7"/>
      <c r="G67" s="7"/>
    </row>
    <row r="68" spans="1:7" ht="24.75">
      <c r="A68" s="7"/>
      <c r="B68" s="13" t="s">
        <v>39</v>
      </c>
      <c r="C68" s="2">
        <v>3</v>
      </c>
      <c r="D68" s="2">
        <v>0</v>
      </c>
      <c r="E68" s="11">
        <f t="shared" si="4"/>
        <v>0</v>
      </c>
      <c r="F68" s="7"/>
      <c r="G68" s="7"/>
    </row>
    <row r="69" spans="1:7" ht="24">
      <c r="A69" s="7"/>
      <c r="B69" s="12" t="s">
        <v>40</v>
      </c>
      <c r="C69" s="2">
        <v>0.95</v>
      </c>
      <c r="D69" s="2">
        <v>0</v>
      </c>
      <c r="E69" s="11">
        <f t="shared" si="4"/>
        <v>0</v>
      </c>
      <c r="F69" s="7"/>
      <c r="G69" s="7"/>
    </row>
    <row r="70" spans="1:7" ht="15">
      <c r="A70" s="7"/>
      <c r="B70" s="13" t="s">
        <v>19</v>
      </c>
      <c r="C70" s="2">
        <v>1.85</v>
      </c>
      <c r="D70" s="2">
        <v>0</v>
      </c>
      <c r="E70" s="11">
        <f t="shared" si="4"/>
        <v>0</v>
      </c>
      <c r="F70" s="7"/>
      <c r="G70" s="7"/>
    </row>
    <row r="71" spans="1:7" ht="15">
      <c r="A71" s="7"/>
      <c r="B71" s="13" t="s">
        <v>16</v>
      </c>
      <c r="C71" s="2">
        <v>0.75</v>
      </c>
      <c r="D71" s="2">
        <v>0</v>
      </c>
      <c r="E71" s="11">
        <f t="shared" si="4"/>
        <v>0</v>
      </c>
      <c r="F71" s="7"/>
      <c r="G71" s="7"/>
    </row>
    <row r="72" spans="1:7" ht="15">
      <c r="A72" s="7"/>
      <c r="B72" s="17" t="s">
        <v>10</v>
      </c>
      <c r="C72" s="15">
        <v>59.75</v>
      </c>
      <c r="D72" s="2">
        <v>0</v>
      </c>
      <c r="E72" s="11">
        <f t="shared" si="4"/>
        <v>0</v>
      </c>
      <c r="F72" s="18"/>
      <c r="G72" s="7"/>
    </row>
    <row r="73" spans="1:7" ht="36">
      <c r="A73" s="7"/>
      <c r="B73" s="17" t="s">
        <v>34</v>
      </c>
      <c r="C73" s="15">
        <v>3.6</v>
      </c>
      <c r="D73" s="2">
        <v>0</v>
      </c>
      <c r="E73" s="11">
        <f t="shared" si="4"/>
        <v>0</v>
      </c>
      <c r="F73" s="18"/>
      <c r="G73" s="7"/>
    </row>
    <row r="74" spans="1:7" ht="15">
      <c r="A74" s="7"/>
      <c r="B74" s="17" t="s">
        <v>11</v>
      </c>
      <c r="C74" s="15">
        <v>9.5</v>
      </c>
      <c r="D74" s="2">
        <v>0</v>
      </c>
      <c r="E74" s="11">
        <f t="shared" si="4"/>
        <v>0</v>
      </c>
      <c r="F74" s="18"/>
      <c r="G74" s="7"/>
    </row>
    <row r="75" spans="1:7" ht="15">
      <c r="A75" s="7"/>
      <c r="B75" s="40" t="s">
        <v>58</v>
      </c>
      <c r="C75" s="38">
        <f>SUM(C60:C74)</f>
        <v>94.58</v>
      </c>
      <c r="D75" s="38">
        <f>SUM(D60:D74)</f>
        <v>0</v>
      </c>
      <c r="E75" s="38">
        <f>D75/C75</f>
        <v>0</v>
      </c>
      <c r="F75" s="18"/>
      <c r="G75" s="7"/>
    </row>
    <row r="76" spans="1:7" ht="15">
      <c r="A76" s="7"/>
      <c r="B76" s="126" t="s">
        <v>45</v>
      </c>
      <c r="C76" s="126"/>
      <c r="D76" s="126"/>
      <c r="E76" s="126"/>
      <c r="F76" s="7"/>
      <c r="G76" s="7"/>
    </row>
    <row r="77" spans="1:7" ht="36">
      <c r="A77" s="7"/>
      <c r="B77" s="17" t="s">
        <v>116</v>
      </c>
      <c r="C77" s="15">
        <v>40</v>
      </c>
      <c r="D77" s="2">
        <v>0</v>
      </c>
      <c r="E77" s="11">
        <f aca="true" t="shared" si="5" ref="E77:E90">D77/C77</f>
        <v>0</v>
      </c>
      <c r="F77" s="7"/>
      <c r="G77" s="7"/>
    </row>
    <row r="78" spans="1:7" ht="24">
      <c r="A78" s="7"/>
      <c r="B78" s="12" t="s">
        <v>68</v>
      </c>
      <c r="C78" s="2">
        <v>2.5</v>
      </c>
      <c r="D78" s="2">
        <v>0</v>
      </c>
      <c r="E78" s="11">
        <f t="shared" si="5"/>
        <v>0</v>
      </c>
      <c r="F78" s="7"/>
      <c r="G78" s="7"/>
    </row>
    <row r="79" spans="1:7" ht="15">
      <c r="A79" s="7"/>
      <c r="B79" s="17" t="s">
        <v>46</v>
      </c>
      <c r="C79" s="15">
        <v>2.5</v>
      </c>
      <c r="D79" s="2">
        <v>0</v>
      </c>
      <c r="E79" s="11">
        <f t="shared" si="5"/>
        <v>0</v>
      </c>
      <c r="F79" s="7"/>
      <c r="G79" s="7"/>
    </row>
    <row r="80" spans="1:7" ht="15">
      <c r="A80" s="7"/>
      <c r="B80" s="10" t="s">
        <v>17</v>
      </c>
      <c r="C80" s="2">
        <v>0.1</v>
      </c>
      <c r="D80" s="2">
        <v>0</v>
      </c>
      <c r="E80" s="11">
        <f t="shared" si="5"/>
        <v>0</v>
      </c>
      <c r="F80" s="7"/>
      <c r="G80" s="7"/>
    </row>
    <row r="81" spans="1:7" ht="15">
      <c r="A81" s="7"/>
      <c r="B81" s="13" t="s">
        <v>22</v>
      </c>
      <c r="C81" s="2">
        <v>37.7</v>
      </c>
      <c r="D81" s="2">
        <v>0.131</v>
      </c>
      <c r="E81" s="11">
        <f t="shared" si="5"/>
        <v>0.0034748010610079574</v>
      </c>
      <c r="F81" s="7"/>
      <c r="G81" s="7"/>
    </row>
    <row r="82" spans="1:7" ht="15">
      <c r="A82" s="7"/>
      <c r="B82" s="19" t="s">
        <v>37</v>
      </c>
      <c r="C82" s="2">
        <v>107.2</v>
      </c>
      <c r="D82" s="2">
        <v>1.3630000000000002</v>
      </c>
      <c r="E82" s="11">
        <f t="shared" si="5"/>
        <v>0.012714552238805972</v>
      </c>
      <c r="F82" s="7"/>
      <c r="G82" s="7"/>
    </row>
    <row r="83" spans="1:7" ht="15">
      <c r="A83" s="7"/>
      <c r="B83" s="13" t="s">
        <v>36</v>
      </c>
      <c r="C83" s="2">
        <v>1.8</v>
      </c>
      <c r="D83" s="2">
        <v>0.002</v>
      </c>
      <c r="E83" s="11">
        <f t="shared" si="5"/>
        <v>0.0011111111111111111</v>
      </c>
      <c r="F83" s="7"/>
      <c r="G83" s="7"/>
    </row>
    <row r="84" spans="1:7" ht="24.75">
      <c r="A84" s="7"/>
      <c r="B84" s="13" t="s">
        <v>20</v>
      </c>
      <c r="C84" s="2">
        <v>26.8</v>
      </c>
      <c r="D84" s="2">
        <v>0.332</v>
      </c>
      <c r="E84" s="11">
        <f t="shared" si="5"/>
        <v>0.012388059701492538</v>
      </c>
      <c r="F84" s="7"/>
      <c r="G84" s="7"/>
    </row>
    <row r="85" spans="1:7" ht="24">
      <c r="A85" s="7"/>
      <c r="B85" s="17" t="s">
        <v>39</v>
      </c>
      <c r="C85" s="15">
        <v>2</v>
      </c>
      <c r="D85" s="2">
        <v>0.557</v>
      </c>
      <c r="E85" s="11">
        <f t="shared" si="5"/>
        <v>0.2785</v>
      </c>
      <c r="F85" s="16"/>
      <c r="G85" s="7"/>
    </row>
    <row r="86" spans="1:7" ht="24">
      <c r="A86" s="7"/>
      <c r="B86" s="12" t="s">
        <v>40</v>
      </c>
      <c r="C86" s="2">
        <v>9.8</v>
      </c>
      <c r="D86" s="2">
        <v>0</v>
      </c>
      <c r="E86" s="11">
        <f t="shared" si="5"/>
        <v>0</v>
      </c>
      <c r="F86" s="7"/>
      <c r="G86" s="7"/>
    </row>
    <row r="87" spans="1:7" ht="15">
      <c r="A87" s="7"/>
      <c r="B87" s="13" t="s">
        <v>19</v>
      </c>
      <c r="C87" s="2">
        <v>12</v>
      </c>
      <c r="D87" s="2">
        <v>0.877</v>
      </c>
      <c r="E87" s="11">
        <f t="shared" si="5"/>
        <v>0.07308333333333333</v>
      </c>
      <c r="F87" s="16"/>
      <c r="G87" s="7"/>
    </row>
    <row r="88" spans="1:7" ht="15">
      <c r="A88" s="7"/>
      <c r="B88" s="17" t="s">
        <v>16</v>
      </c>
      <c r="C88" s="15">
        <v>6.8</v>
      </c>
      <c r="D88" s="2">
        <v>0.31600000000000006</v>
      </c>
      <c r="E88" s="11">
        <f t="shared" si="5"/>
        <v>0.046470588235294125</v>
      </c>
      <c r="F88" s="16"/>
      <c r="G88" s="7"/>
    </row>
    <row r="89" spans="1:7" ht="15">
      <c r="A89" s="7"/>
      <c r="B89" s="40" t="s">
        <v>58</v>
      </c>
      <c r="C89" s="38">
        <f>SUM(C77:C88)</f>
        <v>249.20000000000005</v>
      </c>
      <c r="D89" s="38">
        <f>SUM(D77:D88)</f>
        <v>3.5780000000000003</v>
      </c>
      <c r="E89" s="36">
        <f t="shared" si="5"/>
        <v>0.014357945425361155</v>
      </c>
      <c r="F89" s="16"/>
      <c r="G89" s="7"/>
    </row>
    <row r="90" spans="1:7" ht="36">
      <c r="A90" s="7"/>
      <c r="B90" s="41" t="s">
        <v>59</v>
      </c>
      <c r="C90" s="38">
        <f>C89+C75+C58+C39+C22</f>
        <v>1156.06</v>
      </c>
      <c r="D90" s="35">
        <f>D89+D75+D58+D39+D22</f>
        <v>14.5262</v>
      </c>
      <c r="E90" s="36">
        <f t="shared" si="5"/>
        <v>0.012565264778644707</v>
      </c>
      <c r="F90" s="16"/>
      <c r="G90" s="16"/>
    </row>
    <row r="91" spans="1:7" ht="15">
      <c r="A91" s="7"/>
      <c r="B91" s="126" t="s">
        <v>117</v>
      </c>
      <c r="C91" s="126"/>
      <c r="D91" s="126"/>
      <c r="E91" s="126"/>
      <c r="F91" s="7"/>
      <c r="G91" s="7"/>
    </row>
    <row r="92" spans="1:7" ht="15">
      <c r="A92" s="7"/>
      <c r="B92" s="19" t="s">
        <v>101</v>
      </c>
      <c r="C92" s="2">
        <v>14.4</v>
      </c>
      <c r="D92" s="2">
        <v>0.7840000000000001</v>
      </c>
      <c r="E92" s="11">
        <f aca="true" t="shared" si="6" ref="E92:E105">D92/C92</f>
        <v>0.054444444444444455</v>
      </c>
      <c r="F92" s="7"/>
      <c r="G92" s="7"/>
    </row>
    <row r="93" spans="1:7" ht="15">
      <c r="A93" s="7"/>
      <c r="B93" s="19" t="s">
        <v>46</v>
      </c>
      <c r="C93" s="2">
        <v>24.6</v>
      </c>
      <c r="D93" s="2">
        <v>0.03</v>
      </c>
      <c r="E93" s="11">
        <f t="shared" si="6"/>
        <v>0.001219512195121951</v>
      </c>
      <c r="F93" s="7"/>
      <c r="G93" s="7"/>
    </row>
    <row r="94" spans="1:7" ht="15">
      <c r="A94" s="7"/>
      <c r="B94" s="13" t="s">
        <v>35</v>
      </c>
      <c r="C94" s="2">
        <v>1.95</v>
      </c>
      <c r="D94" s="2">
        <v>0</v>
      </c>
      <c r="E94" s="11">
        <f t="shared" si="6"/>
        <v>0</v>
      </c>
      <c r="F94" s="7"/>
      <c r="G94" s="7"/>
    </row>
    <row r="95" spans="1:7" ht="15">
      <c r="A95" s="7"/>
      <c r="B95" s="13" t="s">
        <v>19</v>
      </c>
      <c r="C95" s="2">
        <v>91.7</v>
      </c>
      <c r="D95" s="2">
        <v>2.3449999999999998</v>
      </c>
      <c r="E95" s="11">
        <f t="shared" si="6"/>
        <v>0.025572519083969462</v>
      </c>
      <c r="F95" s="7"/>
      <c r="G95" s="7"/>
    </row>
    <row r="96" spans="1:7" ht="15">
      <c r="A96" s="7"/>
      <c r="B96" s="13" t="s">
        <v>22</v>
      </c>
      <c r="C96" s="2">
        <v>94.9</v>
      </c>
      <c r="D96" s="2">
        <v>0.908</v>
      </c>
      <c r="E96" s="11">
        <f t="shared" si="6"/>
        <v>0.009567966280295047</v>
      </c>
      <c r="F96" s="7"/>
      <c r="G96" s="7"/>
    </row>
    <row r="97" spans="1:7" ht="15">
      <c r="A97" s="7"/>
      <c r="B97" s="13" t="s">
        <v>38</v>
      </c>
      <c r="C97" s="2">
        <v>1</v>
      </c>
      <c r="D97" s="2">
        <v>0</v>
      </c>
      <c r="E97" s="11">
        <f t="shared" si="6"/>
        <v>0</v>
      </c>
      <c r="F97" s="7"/>
      <c r="G97" s="7"/>
    </row>
    <row r="98" spans="1:7" ht="15">
      <c r="A98" s="7"/>
      <c r="B98" s="13" t="s">
        <v>16</v>
      </c>
      <c r="C98" s="2">
        <v>54</v>
      </c>
      <c r="D98" s="2">
        <v>0.14200000000000002</v>
      </c>
      <c r="E98" s="11">
        <f t="shared" si="6"/>
        <v>0.0026296296296296298</v>
      </c>
      <c r="F98" s="18"/>
      <c r="G98" s="16"/>
    </row>
    <row r="99" spans="1:7" ht="24.75">
      <c r="A99" s="7"/>
      <c r="B99" s="13" t="s">
        <v>20</v>
      </c>
      <c r="C99" s="2">
        <v>29.8</v>
      </c>
      <c r="D99" s="2">
        <v>0.012</v>
      </c>
      <c r="E99" s="11">
        <f t="shared" si="6"/>
        <v>0.00040268456375838925</v>
      </c>
      <c r="F99" s="18"/>
      <c r="G99" s="16"/>
    </row>
    <row r="100" spans="1:7" ht="15">
      <c r="A100" s="7"/>
      <c r="B100" s="13" t="s">
        <v>36</v>
      </c>
      <c r="C100" s="2">
        <v>8.8</v>
      </c>
      <c r="D100" s="2">
        <v>0.258</v>
      </c>
      <c r="E100" s="11">
        <f t="shared" si="6"/>
        <v>0.029318181818181816</v>
      </c>
      <c r="F100" s="18"/>
      <c r="G100" s="16"/>
    </row>
    <row r="101" spans="1:7" ht="24.75">
      <c r="A101" s="7"/>
      <c r="B101" s="13" t="s">
        <v>40</v>
      </c>
      <c r="C101" s="2">
        <v>7.9</v>
      </c>
      <c r="D101" s="2">
        <v>0</v>
      </c>
      <c r="E101" s="11">
        <f t="shared" si="6"/>
        <v>0</v>
      </c>
      <c r="F101" s="18"/>
      <c r="G101" s="16"/>
    </row>
    <row r="102" spans="1:7" ht="24.75">
      <c r="A102" s="7"/>
      <c r="B102" s="13" t="s">
        <v>6</v>
      </c>
      <c r="C102" s="2">
        <v>5</v>
      </c>
      <c r="D102" s="2">
        <v>0</v>
      </c>
      <c r="E102" s="11">
        <f t="shared" si="6"/>
        <v>0</v>
      </c>
      <c r="F102" s="18"/>
      <c r="G102" s="16"/>
    </row>
    <row r="103" spans="1:7" ht="15">
      <c r="A103" s="7"/>
      <c r="B103" s="13" t="s">
        <v>10</v>
      </c>
      <c r="C103" s="2">
        <v>200</v>
      </c>
      <c r="D103" s="2">
        <v>0</v>
      </c>
      <c r="E103" s="11">
        <f t="shared" si="6"/>
        <v>0</v>
      </c>
      <c r="F103" s="18"/>
      <c r="G103" s="20"/>
    </row>
    <row r="104" spans="1:7" ht="24.75">
      <c r="A104" s="7"/>
      <c r="B104" s="13" t="s">
        <v>118</v>
      </c>
      <c r="C104" s="2">
        <v>9.95</v>
      </c>
      <c r="D104" s="2">
        <v>0</v>
      </c>
      <c r="E104" s="11">
        <f t="shared" si="6"/>
        <v>0</v>
      </c>
      <c r="F104" s="18"/>
      <c r="G104" s="20"/>
    </row>
    <row r="105" spans="1:7" ht="15">
      <c r="A105" s="7"/>
      <c r="B105" s="13" t="s">
        <v>11</v>
      </c>
      <c r="C105" s="2">
        <v>4.9</v>
      </c>
      <c r="D105" s="2">
        <v>0</v>
      </c>
      <c r="E105" s="11">
        <f t="shared" si="6"/>
        <v>0</v>
      </c>
      <c r="F105" s="18"/>
      <c r="G105" s="20"/>
    </row>
    <row r="106" spans="1:7" ht="15">
      <c r="A106" s="7"/>
      <c r="B106" s="39" t="s">
        <v>58</v>
      </c>
      <c r="C106" s="35">
        <f>SUM(C92:C105)</f>
        <v>548.9</v>
      </c>
      <c r="D106" s="35">
        <f>SUM(D92:D105)</f>
        <v>4.479</v>
      </c>
      <c r="E106" s="36">
        <f>D106/C106</f>
        <v>0.008159956276188741</v>
      </c>
      <c r="F106" s="18"/>
      <c r="G106" s="20"/>
    </row>
    <row r="107" spans="1:7" ht="15">
      <c r="A107" s="7"/>
      <c r="B107" s="129" t="s">
        <v>119</v>
      </c>
      <c r="C107" s="130"/>
      <c r="D107" s="130"/>
      <c r="E107" s="131"/>
      <c r="F107" s="7"/>
      <c r="G107" s="7"/>
    </row>
    <row r="108" spans="1:7" ht="15">
      <c r="A108" s="7"/>
      <c r="B108" s="19" t="s">
        <v>101</v>
      </c>
      <c r="C108" s="2">
        <v>0.9</v>
      </c>
      <c r="D108" s="2">
        <v>0</v>
      </c>
      <c r="E108" s="11">
        <f aca="true" t="shared" si="7" ref="E108:E114">D108/C108</f>
        <v>0</v>
      </c>
      <c r="F108" s="7"/>
      <c r="G108" s="7"/>
    </row>
    <row r="109" spans="1:7" ht="15">
      <c r="A109" s="7"/>
      <c r="B109" s="19" t="s">
        <v>46</v>
      </c>
      <c r="C109" s="2">
        <v>1</v>
      </c>
      <c r="D109" s="2">
        <v>0</v>
      </c>
      <c r="E109" s="11">
        <f>D109/C109</f>
        <v>0</v>
      </c>
      <c r="F109" s="7"/>
      <c r="G109" s="7"/>
    </row>
    <row r="110" spans="1:7" ht="15">
      <c r="A110" s="7"/>
      <c r="B110" s="13" t="s">
        <v>35</v>
      </c>
      <c r="C110" s="2">
        <v>4.95</v>
      </c>
      <c r="D110" s="2">
        <v>0</v>
      </c>
      <c r="E110" s="11">
        <f t="shared" si="7"/>
        <v>0</v>
      </c>
      <c r="F110" s="7"/>
      <c r="G110" s="7"/>
    </row>
    <row r="111" spans="1:7" ht="15">
      <c r="A111" s="7"/>
      <c r="B111" s="19" t="s">
        <v>19</v>
      </c>
      <c r="C111" s="2">
        <v>6.9</v>
      </c>
      <c r="D111" s="2">
        <v>0</v>
      </c>
      <c r="E111" s="11">
        <f t="shared" si="7"/>
        <v>0</v>
      </c>
      <c r="F111" s="7"/>
      <c r="G111" s="7"/>
    </row>
    <row r="112" spans="1:7" ht="15">
      <c r="A112" s="7"/>
      <c r="B112" s="13" t="s">
        <v>22</v>
      </c>
      <c r="C112" s="2">
        <v>1</v>
      </c>
      <c r="D112" s="2">
        <v>0</v>
      </c>
      <c r="E112" s="11">
        <f t="shared" si="7"/>
        <v>0</v>
      </c>
      <c r="F112" s="16"/>
      <c r="G112" s="7"/>
    </row>
    <row r="113" spans="1:7" ht="15">
      <c r="A113" s="7"/>
      <c r="B113" s="13" t="s">
        <v>16</v>
      </c>
      <c r="C113" s="2">
        <v>1.95</v>
      </c>
      <c r="D113" s="2">
        <v>0</v>
      </c>
      <c r="E113" s="11">
        <f t="shared" si="7"/>
        <v>0</v>
      </c>
      <c r="F113" s="16"/>
      <c r="G113" s="7"/>
    </row>
    <row r="114" spans="1:7" ht="24.75">
      <c r="A114" s="7"/>
      <c r="B114" s="13" t="s">
        <v>20</v>
      </c>
      <c r="C114" s="2">
        <v>2.8</v>
      </c>
      <c r="D114" s="2">
        <v>0</v>
      </c>
      <c r="E114" s="11">
        <f t="shared" si="7"/>
        <v>0</v>
      </c>
      <c r="F114" s="16"/>
      <c r="G114" s="7"/>
    </row>
    <row r="115" spans="1:7" ht="15">
      <c r="A115" s="7"/>
      <c r="B115" s="13" t="s">
        <v>36</v>
      </c>
      <c r="C115" s="2">
        <v>2</v>
      </c>
      <c r="D115" s="2">
        <v>0</v>
      </c>
      <c r="E115" s="11">
        <f>D115/C115</f>
        <v>0</v>
      </c>
      <c r="F115" s="16"/>
      <c r="G115" s="7"/>
    </row>
    <row r="116" spans="1:7" ht="15">
      <c r="A116" s="7"/>
      <c r="B116" s="42" t="s">
        <v>58</v>
      </c>
      <c r="C116" s="35">
        <f>SUM(C108:C115)</f>
        <v>21.5</v>
      </c>
      <c r="D116" s="35">
        <f>SUM(D108:D115)</f>
        <v>0</v>
      </c>
      <c r="E116" s="36">
        <f>D116/C116</f>
        <v>0</v>
      </c>
      <c r="F116" s="16"/>
      <c r="G116" s="7"/>
    </row>
    <row r="117" spans="1:7" ht="15">
      <c r="A117" s="7"/>
      <c r="B117" s="126" t="s">
        <v>120</v>
      </c>
      <c r="C117" s="126"/>
      <c r="D117" s="126"/>
      <c r="E117" s="126"/>
      <c r="F117" s="7"/>
      <c r="G117" s="7"/>
    </row>
    <row r="118" spans="1:7" ht="15">
      <c r="A118" s="7"/>
      <c r="B118" s="13" t="s">
        <v>47</v>
      </c>
      <c r="C118" s="2">
        <v>12.5</v>
      </c>
      <c r="D118" s="2">
        <v>0.15000000000000002</v>
      </c>
      <c r="E118" s="11">
        <f aca="true" t="shared" si="8" ref="E118:E126">D118/C118</f>
        <v>0.012000000000000002</v>
      </c>
      <c r="F118" s="7"/>
      <c r="G118" s="7"/>
    </row>
    <row r="119" spans="1:7" ht="15">
      <c r="A119" s="7"/>
      <c r="B119" s="19" t="s">
        <v>46</v>
      </c>
      <c r="C119" s="2">
        <v>0.9</v>
      </c>
      <c r="D119" s="2">
        <v>0</v>
      </c>
      <c r="E119" s="11">
        <f>D119/C119</f>
        <v>0</v>
      </c>
      <c r="F119" s="16"/>
      <c r="G119" s="7"/>
    </row>
    <row r="120" spans="1:7" ht="15">
      <c r="A120" s="7"/>
      <c r="B120" s="19" t="s">
        <v>35</v>
      </c>
      <c r="C120" s="2">
        <v>4.9</v>
      </c>
      <c r="D120" s="2">
        <v>0.045</v>
      </c>
      <c r="E120" s="11">
        <f t="shared" si="8"/>
        <v>0.009183673469387754</v>
      </c>
      <c r="F120" s="7"/>
      <c r="G120" s="7"/>
    </row>
    <row r="121" spans="1:7" ht="15">
      <c r="A121" s="7"/>
      <c r="B121" s="19" t="s">
        <v>19</v>
      </c>
      <c r="C121" s="2">
        <v>17.5</v>
      </c>
      <c r="D121" s="2">
        <v>0.21500000000000002</v>
      </c>
      <c r="E121" s="11">
        <f t="shared" si="8"/>
        <v>0.012285714285714287</v>
      </c>
      <c r="F121" s="7"/>
      <c r="G121" s="7"/>
    </row>
    <row r="122" spans="1:7" ht="15">
      <c r="A122" s="7"/>
      <c r="B122" s="19" t="s">
        <v>22</v>
      </c>
      <c r="C122" s="2">
        <v>8.8</v>
      </c>
      <c r="D122" s="2">
        <v>0</v>
      </c>
      <c r="E122" s="11">
        <f t="shared" si="8"/>
        <v>0</v>
      </c>
      <c r="F122" s="7"/>
      <c r="G122" s="7"/>
    </row>
    <row r="123" spans="1:7" ht="15">
      <c r="A123" s="7"/>
      <c r="B123" s="19" t="s">
        <v>16</v>
      </c>
      <c r="C123" s="2">
        <v>9.8</v>
      </c>
      <c r="D123" s="2">
        <v>0.075</v>
      </c>
      <c r="E123" s="11">
        <f t="shared" si="8"/>
        <v>0.007653061224489795</v>
      </c>
      <c r="F123" s="7"/>
      <c r="G123" s="7"/>
    </row>
    <row r="124" spans="1:7" ht="15">
      <c r="A124" s="7"/>
      <c r="B124" s="19" t="s">
        <v>20</v>
      </c>
      <c r="C124" s="2">
        <v>9.5</v>
      </c>
      <c r="D124" s="2">
        <v>0.095</v>
      </c>
      <c r="E124" s="11">
        <f t="shared" si="8"/>
        <v>0.01</v>
      </c>
      <c r="F124" s="16"/>
      <c r="G124" s="7"/>
    </row>
    <row r="125" spans="1:7" ht="15">
      <c r="A125" s="7"/>
      <c r="B125" s="19" t="s">
        <v>36</v>
      </c>
      <c r="C125" s="2">
        <v>4.9</v>
      </c>
      <c r="D125" s="2">
        <v>0.07</v>
      </c>
      <c r="E125" s="11">
        <f t="shared" si="8"/>
        <v>0.014285714285714285</v>
      </c>
      <c r="F125" s="16"/>
      <c r="G125" s="7"/>
    </row>
    <row r="126" spans="1:7" ht="15">
      <c r="A126" s="7"/>
      <c r="B126" s="19" t="s">
        <v>40</v>
      </c>
      <c r="C126" s="2">
        <v>2.9</v>
      </c>
      <c r="D126" s="2">
        <v>0.001</v>
      </c>
      <c r="E126" s="11">
        <f t="shared" si="8"/>
        <v>0.0003448275862068966</v>
      </c>
      <c r="F126" s="16"/>
      <c r="G126" s="7"/>
    </row>
    <row r="127" spans="1:7" ht="15">
      <c r="A127" s="7"/>
      <c r="B127" s="39" t="s">
        <v>58</v>
      </c>
      <c r="C127" s="35">
        <f>SUM(C118:C126)</f>
        <v>71.7</v>
      </c>
      <c r="D127" s="35">
        <f>SUM(D118:D126)</f>
        <v>0.6510000000000001</v>
      </c>
      <c r="E127" s="36">
        <f>D127/C127</f>
        <v>0.009079497907949792</v>
      </c>
      <c r="F127" s="16"/>
      <c r="G127" s="7"/>
    </row>
    <row r="128" spans="1:7" ht="15">
      <c r="A128" s="7"/>
      <c r="B128" s="132" t="s">
        <v>121</v>
      </c>
      <c r="C128" s="133"/>
      <c r="D128" s="133"/>
      <c r="E128" s="134"/>
      <c r="F128" s="16"/>
      <c r="G128" s="7"/>
    </row>
    <row r="129" spans="1:7" ht="15">
      <c r="A129" s="7"/>
      <c r="B129" s="19" t="s">
        <v>144</v>
      </c>
      <c r="C129" s="2">
        <v>0.15</v>
      </c>
      <c r="D129" s="2">
        <v>0</v>
      </c>
      <c r="E129" s="11">
        <f>D129/C129</f>
        <v>0</v>
      </c>
      <c r="F129" s="16"/>
      <c r="G129" s="7"/>
    </row>
    <row r="130" spans="1:7" ht="15">
      <c r="A130" s="7"/>
      <c r="B130" s="19" t="s">
        <v>10</v>
      </c>
      <c r="C130" s="2">
        <v>200</v>
      </c>
      <c r="D130" s="2">
        <v>0</v>
      </c>
      <c r="E130" s="11">
        <f>D130/C130</f>
        <v>0</v>
      </c>
      <c r="F130" s="16"/>
      <c r="G130" s="7"/>
    </row>
    <row r="131" spans="1:7" ht="15">
      <c r="A131" s="7"/>
      <c r="B131" s="19" t="s">
        <v>118</v>
      </c>
      <c r="C131" s="2">
        <v>3</v>
      </c>
      <c r="D131" s="2">
        <v>0</v>
      </c>
      <c r="E131" s="11">
        <f>D131/C131</f>
        <v>0</v>
      </c>
      <c r="F131" s="16"/>
      <c r="G131" s="7"/>
    </row>
    <row r="132" spans="1:7" ht="15">
      <c r="A132" s="7"/>
      <c r="B132" s="39" t="s">
        <v>58</v>
      </c>
      <c r="C132" s="35">
        <f>SUM(C129:C131)</f>
        <v>203.15</v>
      </c>
      <c r="D132" s="35">
        <f>SUM(D129:D131)</f>
        <v>0</v>
      </c>
      <c r="E132" s="36">
        <f>D132/C132</f>
        <v>0</v>
      </c>
      <c r="F132" s="7"/>
      <c r="G132" s="7"/>
    </row>
    <row r="133" spans="1:7" ht="15">
      <c r="A133" s="7"/>
      <c r="B133" s="132" t="s">
        <v>123</v>
      </c>
      <c r="C133" s="133"/>
      <c r="D133" s="133"/>
      <c r="E133" s="134"/>
      <c r="F133" s="7"/>
      <c r="G133" s="7"/>
    </row>
    <row r="134" spans="1:7" ht="15">
      <c r="A134" s="7"/>
      <c r="B134" s="19" t="s">
        <v>122</v>
      </c>
      <c r="C134" s="2">
        <v>3.1</v>
      </c>
      <c r="D134" s="2">
        <v>0</v>
      </c>
      <c r="E134" s="11">
        <f aca="true" t="shared" si="9" ref="E134:E139">D134/C134</f>
        <v>0</v>
      </c>
      <c r="F134" s="7"/>
      <c r="G134" s="7"/>
    </row>
    <row r="135" spans="1:7" ht="15">
      <c r="A135" s="7"/>
      <c r="B135" s="19" t="s">
        <v>69</v>
      </c>
      <c r="C135" s="2">
        <v>0.2</v>
      </c>
      <c r="D135" s="2">
        <v>0</v>
      </c>
      <c r="E135" s="11">
        <f t="shared" si="9"/>
        <v>0</v>
      </c>
      <c r="F135" s="7"/>
      <c r="G135" s="7"/>
    </row>
    <row r="136" spans="1:7" ht="15">
      <c r="A136" s="7"/>
      <c r="B136" s="19" t="s">
        <v>6</v>
      </c>
      <c r="C136" s="2">
        <v>35</v>
      </c>
      <c r="D136" s="2">
        <v>0</v>
      </c>
      <c r="E136" s="11">
        <f t="shared" si="9"/>
        <v>0</v>
      </c>
      <c r="F136" s="7"/>
      <c r="G136" s="7"/>
    </row>
    <row r="137" spans="1:7" ht="15">
      <c r="A137" s="7"/>
      <c r="B137" s="19" t="s">
        <v>10</v>
      </c>
      <c r="C137" s="2">
        <v>1365</v>
      </c>
      <c r="D137" s="2">
        <v>0</v>
      </c>
      <c r="E137" s="11">
        <f t="shared" si="9"/>
        <v>0</v>
      </c>
      <c r="F137" s="7"/>
      <c r="G137" s="7"/>
    </row>
    <row r="138" spans="1:7" ht="15">
      <c r="A138" s="7"/>
      <c r="B138" s="19" t="s">
        <v>118</v>
      </c>
      <c r="C138" s="2">
        <v>80</v>
      </c>
      <c r="D138" s="2">
        <v>0</v>
      </c>
      <c r="E138" s="11">
        <f t="shared" si="9"/>
        <v>0</v>
      </c>
      <c r="F138" s="7"/>
      <c r="G138" s="7"/>
    </row>
    <row r="139" spans="1:7" ht="15">
      <c r="A139" s="7"/>
      <c r="B139" s="19" t="s">
        <v>11</v>
      </c>
      <c r="C139" s="2">
        <v>2</v>
      </c>
      <c r="D139" s="2">
        <v>0</v>
      </c>
      <c r="E139" s="11">
        <f t="shared" si="9"/>
        <v>0</v>
      </c>
      <c r="F139" s="7"/>
      <c r="G139" s="7"/>
    </row>
    <row r="140" spans="1:7" ht="15">
      <c r="A140" s="7"/>
      <c r="B140" s="39" t="s">
        <v>58</v>
      </c>
      <c r="C140" s="35">
        <f>SUM(C134:C139)</f>
        <v>1485.3</v>
      </c>
      <c r="D140" s="35">
        <f>SUM(D134:D139)</f>
        <v>0</v>
      </c>
      <c r="E140" s="36">
        <f>D140/C140</f>
        <v>0</v>
      </c>
      <c r="F140" s="7"/>
      <c r="G140" s="7"/>
    </row>
    <row r="141" spans="1:7" ht="24.75">
      <c r="A141" s="7"/>
      <c r="B141" s="43" t="s">
        <v>60</v>
      </c>
      <c r="C141" s="35">
        <f>C140+C132+C127+C116+C106</f>
        <v>2330.55</v>
      </c>
      <c r="D141" s="35">
        <f>D140+D132+D127+D116+D106</f>
        <v>5.13</v>
      </c>
      <c r="E141" s="36">
        <f>D141/C141</f>
        <v>0.002201197142305464</v>
      </c>
      <c r="F141" s="16"/>
      <c r="G141" s="7"/>
    </row>
    <row r="142" spans="1:7" ht="15">
      <c r="A142" s="7"/>
      <c r="B142" s="129" t="s">
        <v>124</v>
      </c>
      <c r="C142" s="130"/>
      <c r="D142" s="130"/>
      <c r="E142" s="131"/>
      <c r="F142" s="7"/>
      <c r="G142" s="7"/>
    </row>
    <row r="143" spans="1:7" ht="24.75">
      <c r="A143" s="7"/>
      <c r="B143" s="13" t="s">
        <v>69</v>
      </c>
      <c r="C143" s="2">
        <v>0.7</v>
      </c>
      <c r="D143" s="2">
        <v>0</v>
      </c>
      <c r="E143" s="11">
        <f aca="true" t="shared" si="10" ref="E143:E156">D143/C143</f>
        <v>0</v>
      </c>
      <c r="F143" s="7"/>
      <c r="G143" s="7"/>
    </row>
    <row r="144" spans="1:7" ht="15">
      <c r="A144" s="7"/>
      <c r="B144" s="19" t="s">
        <v>47</v>
      </c>
      <c r="C144" s="2">
        <v>0.7</v>
      </c>
      <c r="D144" s="2">
        <v>0</v>
      </c>
      <c r="E144" s="11">
        <f t="shared" si="10"/>
        <v>0</v>
      </c>
      <c r="F144" s="7"/>
      <c r="G144" s="7"/>
    </row>
    <row r="145" spans="1:7" ht="15">
      <c r="A145" s="7"/>
      <c r="B145" s="19" t="s">
        <v>68</v>
      </c>
      <c r="C145" s="2">
        <v>6</v>
      </c>
      <c r="D145" s="2">
        <v>0</v>
      </c>
      <c r="E145" s="11">
        <f t="shared" si="10"/>
        <v>0</v>
      </c>
      <c r="F145" s="16"/>
      <c r="G145" s="7"/>
    </row>
    <row r="146" spans="1:7" ht="15">
      <c r="A146" s="7"/>
      <c r="B146" s="19" t="s">
        <v>46</v>
      </c>
      <c r="C146" s="2">
        <v>30</v>
      </c>
      <c r="D146" s="2">
        <v>0</v>
      </c>
      <c r="E146" s="11">
        <f t="shared" si="10"/>
        <v>0</v>
      </c>
      <c r="F146" s="16"/>
      <c r="G146" s="7"/>
    </row>
    <row r="147" spans="1:7" ht="15">
      <c r="A147" s="7"/>
      <c r="B147" s="19" t="s">
        <v>19</v>
      </c>
      <c r="C147" s="2">
        <v>64.3</v>
      </c>
      <c r="D147" s="2">
        <v>0</v>
      </c>
      <c r="E147" s="11">
        <f t="shared" si="10"/>
        <v>0</v>
      </c>
      <c r="F147" s="16"/>
      <c r="G147" s="14"/>
    </row>
    <row r="148" spans="1:7" ht="15">
      <c r="A148" s="7"/>
      <c r="B148" s="19" t="s">
        <v>22</v>
      </c>
      <c r="C148" s="2">
        <v>64.3</v>
      </c>
      <c r="D148" s="2">
        <v>0</v>
      </c>
      <c r="E148" s="11">
        <f t="shared" si="10"/>
        <v>0</v>
      </c>
      <c r="F148" s="16"/>
      <c r="G148" s="14"/>
    </row>
    <row r="149" spans="1:7" ht="15">
      <c r="A149" s="7"/>
      <c r="B149" s="19" t="s">
        <v>16</v>
      </c>
      <c r="C149" s="2">
        <v>64.2</v>
      </c>
      <c r="D149" s="2">
        <v>0</v>
      </c>
      <c r="E149" s="11">
        <f t="shared" si="10"/>
        <v>0</v>
      </c>
      <c r="F149" s="16"/>
      <c r="G149" s="14"/>
    </row>
    <row r="150" spans="1:7" ht="24.75">
      <c r="A150" s="7"/>
      <c r="B150" s="13" t="s">
        <v>20</v>
      </c>
      <c r="C150" s="2">
        <v>44.1</v>
      </c>
      <c r="D150" s="2">
        <v>0</v>
      </c>
      <c r="E150" s="11">
        <f t="shared" si="10"/>
        <v>0</v>
      </c>
      <c r="F150" s="16"/>
      <c r="G150" s="14"/>
    </row>
    <row r="151" spans="1:7" ht="15">
      <c r="A151" s="7"/>
      <c r="B151" s="13" t="s">
        <v>36</v>
      </c>
      <c r="C151" s="2">
        <v>19.8</v>
      </c>
      <c r="D151" s="2">
        <v>0</v>
      </c>
      <c r="E151" s="11">
        <f t="shared" si="10"/>
        <v>0</v>
      </c>
      <c r="F151" s="16"/>
      <c r="G151" s="14"/>
    </row>
    <row r="152" spans="1:7" ht="24.75">
      <c r="A152" s="7"/>
      <c r="B152" s="13" t="s">
        <v>37</v>
      </c>
      <c r="C152" s="2">
        <v>15.3</v>
      </c>
      <c r="D152" s="2">
        <v>0</v>
      </c>
      <c r="E152" s="11">
        <f t="shared" si="10"/>
        <v>0</v>
      </c>
      <c r="F152" s="16"/>
      <c r="G152" s="14"/>
    </row>
    <row r="153" spans="1:7" ht="15">
      <c r="A153" s="7"/>
      <c r="B153" s="13" t="s">
        <v>35</v>
      </c>
      <c r="C153" s="2">
        <v>14.7</v>
      </c>
      <c r="D153" s="2">
        <v>0</v>
      </c>
      <c r="E153" s="11">
        <f t="shared" si="10"/>
        <v>0</v>
      </c>
      <c r="F153" s="7"/>
      <c r="G153" s="7"/>
    </row>
    <row r="154" spans="1:7" ht="15">
      <c r="A154" s="7"/>
      <c r="B154" s="13" t="s">
        <v>38</v>
      </c>
      <c r="C154" s="2">
        <v>12.9</v>
      </c>
      <c r="D154" s="2">
        <v>0</v>
      </c>
      <c r="E154" s="11">
        <f t="shared" si="10"/>
        <v>0</v>
      </c>
      <c r="F154" s="7"/>
      <c r="G154" s="7"/>
    </row>
    <row r="155" spans="1:7" ht="15">
      <c r="A155" s="7"/>
      <c r="B155" s="13" t="s">
        <v>17</v>
      </c>
      <c r="C155" s="2">
        <v>1.9</v>
      </c>
      <c r="D155" s="2">
        <v>0</v>
      </c>
      <c r="E155" s="11">
        <f t="shared" si="10"/>
        <v>0</v>
      </c>
      <c r="F155" s="7"/>
      <c r="G155" s="7"/>
    </row>
    <row r="156" spans="1:7" ht="24.75">
      <c r="A156" s="7"/>
      <c r="B156" s="13" t="s">
        <v>40</v>
      </c>
      <c r="C156" s="2">
        <v>2.9</v>
      </c>
      <c r="D156" s="2">
        <v>0</v>
      </c>
      <c r="E156" s="11">
        <f t="shared" si="10"/>
        <v>0</v>
      </c>
      <c r="F156" s="7"/>
      <c r="G156" s="7"/>
    </row>
    <row r="157" spans="1:7" ht="15">
      <c r="A157" s="7"/>
      <c r="B157" s="39" t="s">
        <v>58</v>
      </c>
      <c r="C157" s="35">
        <f>SUM(C143:C156)</f>
        <v>341.79999999999995</v>
      </c>
      <c r="D157" s="35">
        <f>SUM(D143:D156)</f>
        <v>0</v>
      </c>
      <c r="E157" s="36">
        <f>D157/C157</f>
        <v>0</v>
      </c>
      <c r="F157" s="7"/>
      <c r="G157" s="7"/>
    </row>
    <row r="158" spans="1:7" ht="15">
      <c r="A158" s="7"/>
      <c r="B158" s="126" t="s">
        <v>125</v>
      </c>
      <c r="C158" s="126"/>
      <c r="D158" s="126"/>
      <c r="E158" s="126"/>
      <c r="F158" s="7"/>
      <c r="G158" s="7"/>
    </row>
    <row r="159" spans="1:7" ht="15">
      <c r="A159" s="7"/>
      <c r="B159" s="19" t="s">
        <v>19</v>
      </c>
      <c r="C159" s="2">
        <v>3.8</v>
      </c>
      <c r="D159" s="2">
        <v>0</v>
      </c>
      <c r="E159" s="11">
        <f>D159/C159</f>
        <v>0</v>
      </c>
      <c r="F159" s="18"/>
      <c r="G159" s="7"/>
    </row>
    <row r="160" spans="1:7" ht="15">
      <c r="A160" s="7"/>
      <c r="B160" s="19" t="s">
        <v>22</v>
      </c>
      <c r="C160" s="2">
        <v>4.1</v>
      </c>
      <c r="D160" s="2">
        <v>0</v>
      </c>
      <c r="E160" s="11">
        <f>D160/C160</f>
        <v>0</v>
      </c>
      <c r="F160" s="7"/>
      <c r="G160" s="7"/>
    </row>
    <row r="161" spans="1:7" ht="15">
      <c r="A161" s="7"/>
      <c r="B161" s="19" t="s">
        <v>16</v>
      </c>
      <c r="C161" s="2">
        <v>3.4</v>
      </c>
      <c r="D161" s="2">
        <v>0</v>
      </c>
      <c r="E161" s="11">
        <f aca="true" t="shared" si="11" ref="E161:E171">D161/C161</f>
        <v>0</v>
      </c>
      <c r="F161" s="7"/>
      <c r="G161" s="7"/>
    </row>
    <row r="162" spans="1:7" ht="15">
      <c r="A162" s="7"/>
      <c r="B162" s="19" t="s">
        <v>49</v>
      </c>
      <c r="C162" s="2">
        <v>0.2</v>
      </c>
      <c r="D162" s="2">
        <v>0</v>
      </c>
      <c r="E162" s="11">
        <f t="shared" si="11"/>
        <v>0</v>
      </c>
      <c r="F162" s="7"/>
      <c r="G162" s="7"/>
    </row>
    <row r="163" spans="1:7" ht="15">
      <c r="A163" s="7"/>
      <c r="B163" s="19" t="s">
        <v>41</v>
      </c>
      <c r="C163" s="2">
        <v>0.2</v>
      </c>
      <c r="D163" s="2">
        <v>0</v>
      </c>
      <c r="E163" s="11">
        <f t="shared" si="11"/>
        <v>0</v>
      </c>
      <c r="F163" s="7"/>
      <c r="G163" s="7"/>
    </row>
    <row r="164" spans="1:7" ht="24.75">
      <c r="A164" s="7"/>
      <c r="B164" s="13" t="s">
        <v>20</v>
      </c>
      <c r="C164" s="15">
        <v>6.8</v>
      </c>
      <c r="D164" s="2">
        <v>0</v>
      </c>
      <c r="E164" s="11">
        <f t="shared" si="11"/>
        <v>0</v>
      </c>
      <c r="F164" s="16"/>
      <c r="G164" s="20"/>
    </row>
    <row r="165" spans="1:7" ht="15">
      <c r="A165" s="7"/>
      <c r="B165" s="13" t="s">
        <v>36</v>
      </c>
      <c r="C165" s="15">
        <v>0.9</v>
      </c>
      <c r="D165" s="2">
        <v>0</v>
      </c>
      <c r="E165" s="11">
        <f t="shared" si="11"/>
        <v>0</v>
      </c>
      <c r="F165" s="16"/>
      <c r="G165" s="20"/>
    </row>
    <row r="166" spans="1:7" ht="15">
      <c r="A166" s="7"/>
      <c r="B166" s="13" t="s">
        <v>126</v>
      </c>
      <c r="C166" s="15">
        <v>2.9</v>
      </c>
      <c r="D166" s="2">
        <v>0</v>
      </c>
      <c r="E166" s="11">
        <f t="shared" si="11"/>
        <v>0</v>
      </c>
      <c r="F166" s="16"/>
      <c r="G166" s="20"/>
    </row>
    <row r="167" spans="1:7" ht="15">
      <c r="A167" s="7"/>
      <c r="B167" s="13" t="s">
        <v>35</v>
      </c>
      <c r="C167" s="15">
        <v>1</v>
      </c>
      <c r="D167" s="2">
        <v>0</v>
      </c>
      <c r="E167" s="11">
        <f t="shared" si="11"/>
        <v>0</v>
      </c>
      <c r="F167" s="16"/>
      <c r="G167" s="20"/>
    </row>
    <row r="168" spans="1:7" ht="15">
      <c r="A168" s="7"/>
      <c r="B168" s="13" t="s">
        <v>38</v>
      </c>
      <c r="C168" s="15">
        <v>3.9</v>
      </c>
      <c r="D168" s="2">
        <v>0</v>
      </c>
      <c r="E168" s="11">
        <f t="shared" si="11"/>
        <v>0</v>
      </c>
      <c r="F168" s="7"/>
      <c r="G168" s="7"/>
    </row>
    <row r="169" spans="1:7" ht="15">
      <c r="A169" s="7"/>
      <c r="B169" s="59" t="s">
        <v>17</v>
      </c>
      <c r="C169" s="15">
        <v>0.9</v>
      </c>
      <c r="D169" s="2">
        <v>0</v>
      </c>
      <c r="E169" s="11">
        <f t="shared" si="11"/>
        <v>0</v>
      </c>
      <c r="F169" s="14"/>
      <c r="G169" s="7"/>
    </row>
    <row r="170" spans="1:7" ht="24">
      <c r="A170" s="7"/>
      <c r="B170" s="59" t="s">
        <v>40</v>
      </c>
      <c r="C170" s="15">
        <v>0.55</v>
      </c>
      <c r="D170" s="2">
        <v>0</v>
      </c>
      <c r="E170" s="11">
        <f t="shared" si="11"/>
        <v>0</v>
      </c>
      <c r="F170" s="14"/>
      <c r="G170" s="7"/>
    </row>
    <row r="171" spans="1:7" ht="24">
      <c r="A171" s="7"/>
      <c r="B171" s="59" t="s">
        <v>39</v>
      </c>
      <c r="C171" s="15">
        <v>0.4</v>
      </c>
      <c r="D171" s="2">
        <v>0</v>
      </c>
      <c r="E171" s="11">
        <f t="shared" si="11"/>
        <v>0</v>
      </c>
      <c r="F171" s="14"/>
      <c r="G171" s="7"/>
    </row>
    <row r="172" spans="1:7" ht="15">
      <c r="A172" s="7"/>
      <c r="B172" s="39" t="s">
        <v>58</v>
      </c>
      <c r="C172" s="38">
        <f>SUM(C159:C171)</f>
        <v>29.04999999999999</v>
      </c>
      <c r="D172" s="38">
        <f>SUM(D159:D171)</f>
        <v>0</v>
      </c>
      <c r="E172" s="36">
        <f>D172/C172</f>
        <v>0</v>
      </c>
      <c r="F172" s="21"/>
      <c r="G172" s="14"/>
    </row>
    <row r="173" spans="1:7" ht="15">
      <c r="A173" s="7"/>
      <c r="B173" s="126" t="s">
        <v>127</v>
      </c>
      <c r="C173" s="126"/>
      <c r="D173" s="126"/>
      <c r="E173" s="126"/>
      <c r="F173" s="7"/>
      <c r="G173" s="7"/>
    </row>
    <row r="174" spans="1:7" ht="15">
      <c r="A174" s="7"/>
      <c r="B174" s="59" t="s">
        <v>65</v>
      </c>
      <c r="C174" s="2">
        <v>3</v>
      </c>
      <c r="D174" s="2">
        <v>0</v>
      </c>
      <c r="E174" s="11">
        <f aca="true" t="shared" si="12" ref="E174:E183">D174/C174</f>
        <v>0</v>
      </c>
      <c r="F174" s="7"/>
      <c r="G174" s="7"/>
    </row>
    <row r="175" spans="1:7" ht="15">
      <c r="A175" s="7"/>
      <c r="B175" s="59" t="s">
        <v>19</v>
      </c>
      <c r="C175" s="2">
        <v>1.8</v>
      </c>
      <c r="D175" s="2">
        <v>0</v>
      </c>
      <c r="E175" s="11">
        <f t="shared" si="12"/>
        <v>0</v>
      </c>
      <c r="F175" s="7"/>
      <c r="G175" s="7"/>
    </row>
    <row r="176" spans="1:7" ht="15">
      <c r="A176" s="7"/>
      <c r="B176" s="59" t="s">
        <v>22</v>
      </c>
      <c r="C176" s="2">
        <v>1.7</v>
      </c>
      <c r="D176" s="2">
        <v>0</v>
      </c>
      <c r="E176" s="11">
        <f t="shared" si="12"/>
        <v>0</v>
      </c>
      <c r="F176" s="7"/>
      <c r="G176" s="7"/>
    </row>
    <row r="177" spans="1:7" ht="15">
      <c r="A177" s="7"/>
      <c r="B177" s="59" t="s">
        <v>16</v>
      </c>
      <c r="C177" s="2">
        <v>1.2</v>
      </c>
      <c r="D177" s="2">
        <v>0</v>
      </c>
      <c r="E177" s="11">
        <f t="shared" si="12"/>
        <v>0</v>
      </c>
      <c r="F177" s="7"/>
      <c r="G177" s="7"/>
    </row>
    <row r="178" spans="1:7" ht="24">
      <c r="A178" s="7"/>
      <c r="B178" s="59" t="s">
        <v>20</v>
      </c>
      <c r="C178" s="2">
        <v>0.9</v>
      </c>
      <c r="D178" s="2">
        <v>0</v>
      </c>
      <c r="E178" s="11">
        <f t="shared" si="12"/>
        <v>0</v>
      </c>
      <c r="F178" s="7"/>
      <c r="G178" s="7"/>
    </row>
    <row r="179" spans="1:7" ht="15">
      <c r="A179" s="7"/>
      <c r="B179" s="59" t="s">
        <v>36</v>
      </c>
      <c r="C179" s="2">
        <v>0.8</v>
      </c>
      <c r="D179" s="2">
        <v>0</v>
      </c>
      <c r="E179" s="11">
        <f t="shared" si="12"/>
        <v>0</v>
      </c>
      <c r="F179" s="7"/>
      <c r="G179" s="7"/>
    </row>
    <row r="180" spans="1:7" ht="15">
      <c r="A180" s="7"/>
      <c r="B180" s="59" t="s">
        <v>35</v>
      </c>
      <c r="C180" s="2">
        <v>1.9</v>
      </c>
      <c r="D180" s="2">
        <v>0</v>
      </c>
      <c r="E180" s="11">
        <f t="shared" si="12"/>
        <v>0</v>
      </c>
      <c r="F180" s="7"/>
      <c r="G180" s="7"/>
    </row>
    <row r="181" spans="1:7" ht="15">
      <c r="A181" s="7"/>
      <c r="B181" s="59" t="s">
        <v>38</v>
      </c>
      <c r="C181" s="2">
        <v>0.2</v>
      </c>
      <c r="D181" s="2">
        <v>0</v>
      </c>
      <c r="E181" s="11">
        <f t="shared" si="12"/>
        <v>0</v>
      </c>
      <c r="F181" s="7"/>
      <c r="G181" s="7"/>
    </row>
    <row r="182" spans="1:7" ht="15">
      <c r="A182" s="7"/>
      <c r="B182" s="59" t="s">
        <v>17</v>
      </c>
      <c r="C182" s="2">
        <v>0.4</v>
      </c>
      <c r="D182" s="2">
        <v>0</v>
      </c>
      <c r="E182" s="11">
        <f t="shared" si="12"/>
        <v>0</v>
      </c>
      <c r="F182" s="7"/>
      <c r="G182" s="7"/>
    </row>
    <row r="183" spans="1:7" ht="24">
      <c r="A183" s="7"/>
      <c r="B183" s="59" t="s">
        <v>40</v>
      </c>
      <c r="C183" s="2">
        <v>0.75</v>
      </c>
      <c r="D183" s="2">
        <v>0</v>
      </c>
      <c r="E183" s="11">
        <f t="shared" si="12"/>
        <v>0</v>
      </c>
      <c r="F183" s="7"/>
      <c r="G183" s="7"/>
    </row>
    <row r="184" spans="1:7" ht="15">
      <c r="A184" s="7"/>
      <c r="B184" s="39" t="s">
        <v>58</v>
      </c>
      <c r="C184" s="35">
        <f>SUM(C174:C183)</f>
        <v>12.65</v>
      </c>
      <c r="D184" s="35">
        <f>SUM(D174:D183)</f>
        <v>0</v>
      </c>
      <c r="E184" s="36">
        <f>D184/C184</f>
        <v>0</v>
      </c>
      <c r="F184" s="16"/>
      <c r="G184" s="20"/>
    </row>
    <row r="185" spans="1:7" ht="15">
      <c r="A185" s="7"/>
      <c r="B185" s="126" t="s">
        <v>128</v>
      </c>
      <c r="C185" s="126"/>
      <c r="D185" s="126"/>
      <c r="E185" s="126"/>
      <c r="F185" s="7"/>
      <c r="G185" s="7"/>
    </row>
    <row r="186" spans="1:7" ht="36">
      <c r="A186" s="7"/>
      <c r="B186" s="59" t="s">
        <v>129</v>
      </c>
      <c r="C186" s="2">
        <v>0.25</v>
      </c>
      <c r="D186" s="2">
        <v>0</v>
      </c>
      <c r="E186" s="11">
        <f>D186/C186</f>
        <v>0</v>
      </c>
      <c r="F186" s="7"/>
      <c r="G186" s="7"/>
    </row>
    <row r="187" spans="1:7" ht="15">
      <c r="A187" s="7"/>
      <c r="B187" s="39" t="s">
        <v>58</v>
      </c>
      <c r="C187" s="38">
        <f>SUM(C186:C186)</f>
        <v>0.25</v>
      </c>
      <c r="D187" s="38">
        <f>SUM(D186:D186)</f>
        <v>0</v>
      </c>
      <c r="E187" s="36">
        <f>D187/C187</f>
        <v>0</v>
      </c>
      <c r="F187" s="18"/>
      <c r="G187" s="14"/>
    </row>
    <row r="188" spans="1:7" ht="15">
      <c r="A188" s="7"/>
      <c r="B188" s="126" t="s">
        <v>145</v>
      </c>
      <c r="C188" s="126"/>
      <c r="D188" s="126"/>
      <c r="E188" s="126"/>
      <c r="F188" s="18"/>
      <c r="G188" s="14"/>
    </row>
    <row r="189" spans="1:7" ht="15">
      <c r="A189" s="7"/>
      <c r="B189" s="59" t="s">
        <v>47</v>
      </c>
      <c r="C189" s="2">
        <v>5</v>
      </c>
      <c r="D189" s="2">
        <v>0</v>
      </c>
      <c r="E189" s="11">
        <f>D189/C189</f>
        <v>0</v>
      </c>
      <c r="F189" s="18"/>
      <c r="G189" s="14"/>
    </row>
    <row r="190" spans="1:7" ht="15">
      <c r="A190" s="7"/>
      <c r="B190" s="59" t="s">
        <v>46</v>
      </c>
      <c r="C190" s="2">
        <v>1</v>
      </c>
      <c r="D190" s="2">
        <v>0</v>
      </c>
      <c r="E190" s="11">
        <f>D190/C190</f>
        <v>0</v>
      </c>
      <c r="F190" s="18"/>
      <c r="G190" s="14"/>
    </row>
    <row r="191" spans="1:7" ht="15">
      <c r="A191" s="7"/>
      <c r="B191" s="39" t="s">
        <v>58</v>
      </c>
      <c r="C191" s="38">
        <f>SUM(C189:C190)</f>
        <v>6</v>
      </c>
      <c r="D191" s="38">
        <f>SUM(D189:D190)</f>
        <v>0</v>
      </c>
      <c r="E191" s="36">
        <f>D191/C191</f>
        <v>0</v>
      </c>
      <c r="F191" s="18"/>
      <c r="G191" s="14"/>
    </row>
    <row r="192" spans="1:7" ht="36.75">
      <c r="A192" s="7"/>
      <c r="B192" s="44" t="s">
        <v>61</v>
      </c>
      <c r="C192" s="38">
        <f>C191+C187+C172+C157</f>
        <v>377.09999999999997</v>
      </c>
      <c r="D192" s="38">
        <f>D191+D187+D184+D172+D157</f>
        <v>0</v>
      </c>
      <c r="E192" s="36">
        <f>D192/C192</f>
        <v>0</v>
      </c>
      <c r="F192" s="7"/>
      <c r="G192" s="14"/>
    </row>
    <row r="193" spans="1:7" ht="15">
      <c r="A193" s="7"/>
      <c r="B193" s="127" t="s">
        <v>90</v>
      </c>
      <c r="C193" s="127"/>
      <c r="D193" s="127"/>
      <c r="E193" s="127"/>
      <c r="F193" s="7"/>
      <c r="G193" s="14"/>
    </row>
    <row r="194" spans="1:7" ht="15">
      <c r="A194" s="7"/>
      <c r="B194" s="22" t="s">
        <v>50</v>
      </c>
      <c r="C194" s="1">
        <v>1.7</v>
      </c>
      <c r="D194" s="1">
        <v>0.084</v>
      </c>
      <c r="E194" s="23">
        <f aca="true" t="shared" si="13" ref="E194:E200">D194/C194</f>
        <v>0.049411764705882356</v>
      </c>
      <c r="F194" s="7"/>
      <c r="G194" s="14"/>
    </row>
    <row r="195" spans="1:7" ht="15">
      <c r="A195" s="7"/>
      <c r="B195" s="22" t="s">
        <v>51</v>
      </c>
      <c r="C195" s="1">
        <v>686.6</v>
      </c>
      <c r="D195" s="1">
        <v>0</v>
      </c>
      <c r="E195" s="23">
        <f t="shared" si="13"/>
        <v>0</v>
      </c>
      <c r="F195" s="7"/>
      <c r="G195" s="7"/>
    </row>
    <row r="196" spans="1:7" ht="24">
      <c r="A196" s="7"/>
      <c r="B196" s="22" t="s">
        <v>52</v>
      </c>
      <c r="C196" s="1">
        <v>1081</v>
      </c>
      <c r="D196" s="1">
        <v>0</v>
      </c>
      <c r="E196" s="11">
        <f t="shared" si="13"/>
        <v>0</v>
      </c>
      <c r="F196" s="7"/>
      <c r="G196" s="7"/>
    </row>
    <row r="197" spans="1:7" ht="15">
      <c r="A197" s="7"/>
      <c r="B197" s="22" t="s">
        <v>19</v>
      </c>
      <c r="C197" s="1">
        <v>20.2</v>
      </c>
      <c r="D197" s="1">
        <v>2.388999999999999</v>
      </c>
      <c r="E197" s="23">
        <f t="shared" si="13"/>
        <v>0.11826732673267322</v>
      </c>
      <c r="F197" s="7"/>
      <c r="G197" s="7"/>
    </row>
    <row r="198" spans="1:7" ht="15">
      <c r="A198" s="7"/>
      <c r="B198" s="24" t="s">
        <v>22</v>
      </c>
      <c r="C198" s="25">
        <v>41.8</v>
      </c>
      <c r="D198" s="1">
        <v>0.774</v>
      </c>
      <c r="E198" s="23">
        <f t="shared" si="13"/>
        <v>0.018516746411483254</v>
      </c>
      <c r="F198" s="16"/>
      <c r="G198" s="7"/>
    </row>
    <row r="199" spans="1:7" ht="15">
      <c r="A199" s="7"/>
      <c r="B199" s="24" t="s">
        <v>37</v>
      </c>
      <c r="C199" s="25">
        <v>41.8</v>
      </c>
      <c r="D199" s="1">
        <v>5.057999999999999</v>
      </c>
      <c r="E199" s="23">
        <f t="shared" si="13"/>
        <v>0.1210047846889952</v>
      </c>
      <c r="F199" s="14"/>
      <c r="G199" s="7"/>
    </row>
    <row r="200" spans="1:7" ht="15">
      <c r="A200" s="7"/>
      <c r="B200" s="24" t="s">
        <v>36</v>
      </c>
      <c r="C200" s="25">
        <v>91.1</v>
      </c>
      <c r="D200" s="1">
        <v>5.65</v>
      </c>
      <c r="E200" s="23">
        <f t="shared" si="13"/>
        <v>0.06201975850713502</v>
      </c>
      <c r="F200" s="14"/>
      <c r="G200" s="16"/>
    </row>
    <row r="201" spans="1:7" ht="15">
      <c r="A201" s="7"/>
      <c r="B201" s="24" t="s">
        <v>20</v>
      </c>
      <c r="C201" s="25">
        <v>115.9</v>
      </c>
      <c r="D201" s="1">
        <v>1.07</v>
      </c>
      <c r="E201" s="23">
        <f>D201/C201</f>
        <v>0.009232096635030199</v>
      </c>
      <c r="F201" s="14"/>
      <c r="G201" s="7"/>
    </row>
    <row r="202" spans="1:7" ht="15">
      <c r="A202" s="7"/>
      <c r="B202" s="24" t="s">
        <v>130</v>
      </c>
      <c r="C202" s="25">
        <v>69.4</v>
      </c>
      <c r="D202" s="1">
        <v>0</v>
      </c>
      <c r="E202" s="23">
        <f>D202/C202</f>
        <v>0</v>
      </c>
      <c r="F202" s="14"/>
      <c r="G202" s="14"/>
    </row>
    <row r="203" spans="1:7" ht="15">
      <c r="A203" s="7"/>
      <c r="B203" s="45" t="s">
        <v>58</v>
      </c>
      <c r="C203" s="46">
        <f>SUM(C194:C202)</f>
        <v>2149.5</v>
      </c>
      <c r="D203" s="46">
        <f>SUM(D194:D202)</f>
        <v>15.024999999999999</v>
      </c>
      <c r="E203" s="47">
        <f>D203/C203</f>
        <v>0.006989997673877645</v>
      </c>
      <c r="F203" s="14"/>
      <c r="G203" s="7"/>
    </row>
    <row r="204" spans="1:7" ht="15">
      <c r="A204" s="7"/>
      <c r="B204" s="124" t="s">
        <v>91</v>
      </c>
      <c r="C204" s="124"/>
      <c r="D204" s="124"/>
      <c r="E204" s="124"/>
      <c r="F204" s="14"/>
      <c r="G204" s="7"/>
    </row>
    <row r="205" spans="1:7" ht="15">
      <c r="A205" s="7"/>
      <c r="B205" s="26" t="s">
        <v>51</v>
      </c>
      <c r="C205" s="2">
        <v>6.8</v>
      </c>
      <c r="D205" s="2">
        <v>0</v>
      </c>
      <c r="E205" s="11">
        <f>D205/C205</f>
        <v>0</v>
      </c>
      <c r="F205" s="14"/>
      <c r="G205" s="7"/>
    </row>
    <row r="206" spans="1:7" ht="24">
      <c r="A206" s="7"/>
      <c r="B206" s="22" t="s">
        <v>52</v>
      </c>
      <c r="C206" s="2">
        <v>3.8</v>
      </c>
      <c r="D206" s="2">
        <v>0</v>
      </c>
      <c r="E206" s="11">
        <f aca="true" t="shared" si="14" ref="E206:E212">D206/C206</f>
        <v>0</v>
      </c>
      <c r="F206" s="14"/>
      <c r="G206" s="7"/>
    </row>
    <row r="207" spans="1:7" ht="15">
      <c r="A207" s="7"/>
      <c r="B207" s="26" t="s">
        <v>19</v>
      </c>
      <c r="C207" s="2">
        <v>1.8</v>
      </c>
      <c r="D207" s="2">
        <v>0.406</v>
      </c>
      <c r="E207" s="11">
        <f>D207/C207</f>
        <v>0.22555555555555556</v>
      </c>
      <c r="F207" s="14"/>
      <c r="G207" s="7"/>
    </row>
    <row r="208" spans="1:7" ht="15">
      <c r="A208" s="7"/>
      <c r="B208" s="26" t="s">
        <v>22</v>
      </c>
      <c r="C208" s="2">
        <v>8.7</v>
      </c>
      <c r="D208" s="2">
        <v>0</v>
      </c>
      <c r="E208" s="11">
        <f>D208/C208</f>
        <v>0</v>
      </c>
      <c r="F208" s="14"/>
      <c r="G208" s="7"/>
    </row>
    <row r="209" spans="1:7" ht="15">
      <c r="A209" s="7"/>
      <c r="B209" s="26" t="s">
        <v>37</v>
      </c>
      <c r="C209" s="2">
        <v>8.6</v>
      </c>
      <c r="D209" s="2">
        <v>0.5840000000000001</v>
      </c>
      <c r="E209" s="11">
        <f t="shared" si="14"/>
        <v>0.06790697674418605</v>
      </c>
      <c r="F209" s="14"/>
      <c r="G209" s="7"/>
    </row>
    <row r="210" spans="1:7" ht="15">
      <c r="A210" s="7"/>
      <c r="B210" s="26" t="s">
        <v>36</v>
      </c>
      <c r="C210" s="2">
        <v>3.4</v>
      </c>
      <c r="D210" s="2">
        <v>0.186</v>
      </c>
      <c r="E210" s="11">
        <f t="shared" si="14"/>
        <v>0.05470588235294118</v>
      </c>
      <c r="F210" s="14"/>
      <c r="G210" s="7"/>
    </row>
    <row r="211" spans="1:7" ht="15">
      <c r="A211" s="7"/>
      <c r="B211" s="26" t="s">
        <v>20</v>
      </c>
      <c r="C211" s="2">
        <v>18.8</v>
      </c>
      <c r="D211" s="2">
        <v>0.04</v>
      </c>
      <c r="E211" s="11">
        <f t="shared" si="14"/>
        <v>0.002127659574468085</v>
      </c>
      <c r="F211" s="14"/>
      <c r="G211" s="16"/>
    </row>
    <row r="212" spans="1:7" ht="15">
      <c r="A212" s="7"/>
      <c r="B212" s="26" t="s">
        <v>130</v>
      </c>
      <c r="C212" s="2">
        <v>4.8</v>
      </c>
      <c r="D212" s="2">
        <v>0</v>
      </c>
      <c r="E212" s="11">
        <f t="shared" si="14"/>
        <v>0</v>
      </c>
      <c r="F212" s="14"/>
      <c r="G212" s="7"/>
    </row>
    <row r="213" spans="1:7" ht="15">
      <c r="A213" s="7"/>
      <c r="B213" s="45" t="s">
        <v>58</v>
      </c>
      <c r="C213" s="35">
        <f>SUM(C205:C212)</f>
        <v>56.7</v>
      </c>
      <c r="D213" s="35">
        <f>SUM(D205:D212)</f>
        <v>1.2160000000000002</v>
      </c>
      <c r="E213" s="36">
        <f>D213/C213</f>
        <v>0.02144620811287478</v>
      </c>
      <c r="F213" s="14"/>
      <c r="G213" s="7"/>
    </row>
    <row r="214" spans="1:7" ht="15">
      <c r="A214" s="7"/>
      <c r="B214" s="124" t="s">
        <v>92</v>
      </c>
      <c r="C214" s="124"/>
      <c r="D214" s="124"/>
      <c r="E214" s="124"/>
      <c r="F214" s="14"/>
      <c r="G214" s="7"/>
    </row>
    <row r="215" spans="1:7" ht="15">
      <c r="A215" s="7"/>
      <c r="B215" s="27" t="s">
        <v>35</v>
      </c>
      <c r="C215" s="2">
        <v>0.2</v>
      </c>
      <c r="D215" s="2">
        <v>0</v>
      </c>
      <c r="E215" s="11">
        <f>D215/C215</f>
        <v>0</v>
      </c>
      <c r="F215" s="14"/>
      <c r="G215" s="7"/>
    </row>
    <row r="216" spans="1:7" ht="15">
      <c r="A216" s="7"/>
      <c r="B216" s="27" t="s">
        <v>51</v>
      </c>
      <c r="C216" s="2">
        <v>90</v>
      </c>
      <c r="D216" s="2">
        <v>0</v>
      </c>
      <c r="E216" s="11">
        <f aca="true" t="shared" si="15" ref="E216:E234">D216/C216</f>
        <v>0</v>
      </c>
      <c r="F216" s="14"/>
      <c r="G216" s="7"/>
    </row>
    <row r="217" spans="1:7" ht="24">
      <c r="A217" s="7"/>
      <c r="B217" s="22" t="s">
        <v>52</v>
      </c>
      <c r="C217" s="2">
        <v>43</v>
      </c>
      <c r="D217" s="2">
        <v>0</v>
      </c>
      <c r="E217" s="11">
        <f t="shared" si="15"/>
        <v>0</v>
      </c>
      <c r="F217" s="14"/>
      <c r="G217" s="7"/>
    </row>
    <row r="218" spans="1:7" ht="15">
      <c r="A218" s="7"/>
      <c r="B218" s="27" t="s">
        <v>19</v>
      </c>
      <c r="C218" s="2">
        <v>21.7</v>
      </c>
      <c r="D218" s="2">
        <v>0.488</v>
      </c>
      <c r="E218" s="11">
        <f t="shared" si="15"/>
        <v>0.022488479262672813</v>
      </c>
      <c r="F218" s="14"/>
      <c r="G218" s="7"/>
    </row>
    <row r="219" spans="1:7" ht="15">
      <c r="A219" s="7"/>
      <c r="B219" s="27" t="s">
        <v>22</v>
      </c>
      <c r="C219" s="2">
        <v>25.5</v>
      </c>
      <c r="D219" s="2">
        <v>0</v>
      </c>
      <c r="E219" s="11">
        <f t="shared" si="15"/>
        <v>0</v>
      </c>
      <c r="F219" s="14"/>
      <c r="G219" s="7"/>
    </row>
    <row r="220" spans="1:7" ht="15">
      <c r="A220" s="7"/>
      <c r="B220" s="27" t="s">
        <v>37</v>
      </c>
      <c r="C220" s="2">
        <v>14.7</v>
      </c>
      <c r="D220" s="2">
        <v>0.34400000000000003</v>
      </c>
      <c r="E220" s="11">
        <f t="shared" si="15"/>
        <v>0.02340136054421769</v>
      </c>
      <c r="F220" s="14"/>
      <c r="G220" s="16"/>
    </row>
    <row r="221" spans="1:7" ht="15">
      <c r="A221" s="7"/>
      <c r="B221" s="27" t="s">
        <v>36</v>
      </c>
      <c r="C221" s="2">
        <v>8.5</v>
      </c>
      <c r="D221" s="2">
        <v>0.297</v>
      </c>
      <c r="E221" s="11">
        <f t="shared" si="15"/>
        <v>0.03494117647058823</v>
      </c>
      <c r="F221" s="14"/>
      <c r="G221" s="16"/>
    </row>
    <row r="222" spans="1:7" ht="15">
      <c r="A222" s="7"/>
      <c r="B222" s="27" t="s">
        <v>20</v>
      </c>
      <c r="C222" s="2">
        <v>54.5</v>
      </c>
      <c r="D222" s="2">
        <v>0.07100000000000001</v>
      </c>
      <c r="E222" s="11">
        <f t="shared" si="15"/>
        <v>0.0013027522935779817</v>
      </c>
      <c r="F222" s="14"/>
      <c r="G222" s="7"/>
    </row>
    <row r="223" spans="1:7" ht="15">
      <c r="A223" s="7"/>
      <c r="B223" s="27" t="s">
        <v>130</v>
      </c>
      <c r="C223" s="2">
        <v>0.7</v>
      </c>
      <c r="D223" s="2">
        <v>0.006</v>
      </c>
      <c r="E223" s="11">
        <f t="shared" si="15"/>
        <v>0.008571428571428572</v>
      </c>
      <c r="F223" s="14"/>
      <c r="G223" s="7"/>
    </row>
    <row r="224" spans="1:7" ht="15">
      <c r="A224" s="7"/>
      <c r="B224" s="45" t="s">
        <v>58</v>
      </c>
      <c r="C224" s="35">
        <f>SUM(C215:C223)</f>
        <v>258.79999999999995</v>
      </c>
      <c r="D224" s="35">
        <f>SUM(D215:D223)</f>
        <v>1.206</v>
      </c>
      <c r="E224" s="36">
        <f>D224/C224</f>
        <v>0.004659969088098919</v>
      </c>
      <c r="F224" s="14"/>
      <c r="G224" s="7"/>
    </row>
    <row r="225" spans="1:7" ht="15">
      <c r="A225" s="7"/>
      <c r="B225" s="121" t="s">
        <v>93</v>
      </c>
      <c r="C225" s="122"/>
      <c r="D225" s="122"/>
      <c r="E225" s="123"/>
      <c r="F225" s="14"/>
      <c r="G225" s="7"/>
    </row>
    <row r="226" spans="1:7" ht="15">
      <c r="A226" s="7"/>
      <c r="B226" s="27" t="s">
        <v>51</v>
      </c>
      <c r="C226" s="2">
        <v>10</v>
      </c>
      <c r="D226" s="2">
        <v>0</v>
      </c>
      <c r="E226" s="11">
        <f t="shared" si="15"/>
        <v>0</v>
      </c>
      <c r="F226" s="14"/>
      <c r="G226" s="7"/>
    </row>
    <row r="227" spans="1:7" ht="24">
      <c r="A227" s="7"/>
      <c r="B227" s="22" t="s">
        <v>52</v>
      </c>
      <c r="C227" s="2">
        <v>6</v>
      </c>
      <c r="D227" s="2">
        <v>0</v>
      </c>
      <c r="E227" s="11">
        <f t="shared" si="15"/>
        <v>0</v>
      </c>
      <c r="F227" s="14"/>
      <c r="G227" s="7"/>
    </row>
    <row r="228" spans="1:7" ht="15">
      <c r="A228" s="7"/>
      <c r="B228" s="27" t="s">
        <v>19</v>
      </c>
      <c r="C228" s="2">
        <v>24</v>
      </c>
      <c r="D228" s="2">
        <v>2.8779999999999997</v>
      </c>
      <c r="E228" s="11">
        <f t="shared" si="15"/>
        <v>0.11991666666666666</v>
      </c>
      <c r="F228" s="14"/>
      <c r="G228" s="7"/>
    </row>
    <row r="229" spans="1:7" ht="15">
      <c r="A229" s="7"/>
      <c r="B229" s="27" t="s">
        <v>22</v>
      </c>
      <c r="C229" s="2">
        <v>29.1</v>
      </c>
      <c r="D229" s="2">
        <v>0.592</v>
      </c>
      <c r="E229" s="11">
        <f t="shared" si="15"/>
        <v>0.020343642611683848</v>
      </c>
      <c r="F229" s="14"/>
      <c r="G229" s="7"/>
    </row>
    <row r="230" spans="1:7" ht="15">
      <c r="A230" s="7"/>
      <c r="B230" s="27" t="s">
        <v>37</v>
      </c>
      <c r="C230" s="2">
        <v>31.6</v>
      </c>
      <c r="D230" s="2">
        <v>3.82</v>
      </c>
      <c r="E230" s="11">
        <f t="shared" si="15"/>
        <v>0.12088607594936708</v>
      </c>
      <c r="F230" s="14"/>
      <c r="G230" s="7"/>
    </row>
    <row r="231" spans="1:7" ht="15">
      <c r="A231" s="7"/>
      <c r="B231" s="27" t="s">
        <v>48</v>
      </c>
      <c r="C231" s="2">
        <v>43.8</v>
      </c>
      <c r="D231" s="2">
        <v>5.79</v>
      </c>
      <c r="E231" s="11">
        <f t="shared" si="15"/>
        <v>0.13219178082191782</v>
      </c>
      <c r="F231" s="14"/>
      <c r="G231" s="16"/>
    </row>
    <row r="232" spans="1:7" ht="15">
      <c r="A232" s="7"/>
      <c r="B232" s="27" t="s">
        <v>36</v>
      </c>
      <c r="C232" s="2">
        <v>14.4</v>
      </c>
      <c r="D232" s="2">
        <v>0.8210000000000003</v>
      </c>
      <c r="E232" s="11">
        <f t="shared" si="15"/>
        <v>0.057013888888888906</v>
      </c>
      <c r="F232" s="14"/>
      <c r="G232" s="16"/>
    </row>
    <row r="233" spans="1:7" ht="15">
      <c r="A233" s="7"/>
      <c r="B233" s="27" t="s">
        <v>20</v>
      </c>
      <c r="C233" s="2">
        <v>34</v>
      </c>
      <c r="D233" s="2">
        <v>2.66</v>
      </c>
      <c r="E233" s="11">
        <f t="shared" si="15"/>
        <v>0.07823529411764707</v>
      </c>
      <c r="F233" s="14"/>
      <c r="G233" s="7"/>
    </row>
    <row r="234" spans="1:7" ht="15">
      <c r="A234" s="7"/>
      <c r="B234" s="27" t="s">
        <v>131</v>
      </c>
      <c r="C234" s="2">
        <v>29.7</v>
      </c>
      <c r="D234" s="2">
        <v>0</v>
      </c>
      <c r="E234" s="11">
        <f t="shared" si="15"/>
        <v>0</v>
      </c>
      <c r="F234" s="14"/>
      <c r="G234" s="7"/>
    </row>
    <row r="235" spans="1:7" ht="15">
      <c r="A235" s="7"/>
      <c r="B235" s="45" t="s">
        <v>58</v>
      </c>
      <c r="C235" s="35">
        <f>SUM(C226:C234)</f>
        <v>222.6</v>
      </c>
      <c r="D235" s="35">
        <f>SUM(D226:D234)</f>
        <v>16.561</v>
      </c>
      <c r="E235" s="36">
        <f>D235/C235</f>
        <v>0.07439802336028752</v>
      </c>
      <c r="F235" s="14"/>
      <c r="G235" s="7"/>
    </row>
    <row r="236" spans="1:7" ht="15">
      <c r="A236" s="7"/>
      <c r="B236" s="121" t="s">
        <v>94</v>
      </c>
      <c r="C236" s="122"/>
      <c r="D236" s="122"/>
      <c r="E236" s="123"/>
      <c r="F236" s="14"/>
      <c r="G236" s="7"/>
    </row>
    <row r="237" spans="1:7" ht="15">
      <c r="A237" s="7"/>
      <c r="B237" s="27" t="s">
        <v>50</v>
      </c>
      <c r="C237" s="2">
        <v>3.6</v>
      </c>
      <c r="D237" s="2">
        <v>0</v>
      </c>
      <c r="E237" s="11">
        <f>D237/C237</f>
        <v>0</v>
      </c>
      <c r="F237" s="14"/>
      <c r="G237" s="7"/>
    </row>
    <row r="238" spans="1:7" ht="36.75">
      <c r="A238" s="7"/>
      <c r="B238" s="28" t="s">
        <v>53</v>
      </c>
      <c r="C238" s="2">
        <v>1.5</v>
      </c>
      <c r="D238" s="2">
        <v>0</v>
      </c>
      <c r="E238" s="11">
        <f aca="true" t="shared" si="16" ref="E238:E247">D238/C238</f>
        <v>0</v>
      </c>
      <c r="F238" s="14"/>
      <c r="G238" s="7"/>
    </row>
    <row r="239" spans="1:7" ht="15">
      <c r="A239" s="7"/>
      <c r="B239" s="27" t="s">
        <v>35</v>
      </c>
      <c r="C239" s="2">
        <v>1.15</v>
      </c>
      <c r="D239" s="2">
        <v>0</v>
      </c>
      <c r="E239" s="11">
        <f t="shared" si="16"/>
        <v>0</v>
      </c>
      <c r="F239" s="14"/>
      <c r="G239" s="7"/>
    </row>
    <row r="240" spans="1:7" ht="15">
      <c r="A240" s="7"/>
      <c r="B240" s="27" t="s">
        <v>51</v>
      </c>
      <c r="C240" s="2">
        <v>11.2</v>
      </c>
      <c r="D240" s="2">
        <v>0</v>
      </c>
      <c r="E240" s="11">
        <f t="shared" si="16"/>
        <v>0</v>
      </c>
      <c r="F240" s="14"/>
      <c r="G240" s="7"/>
    </row>
    <row r="241" spans="1:7" ht="24">
      <c r="A241" s="7"/>
      <c r="B241" s="22" t="s">
        <v>52</v>
      </c>
      <c r="C241" s="2">
        <v>9.3</v>
      </c>
      <c r="D241" s="2">
        <v>0</v>
      </c>
      <c r="E241" s="11">
        <f t="shared" si="16"/>
        <v>0</v>
      </c>
      <c r="F241" s="14"/>
      <c r="G241" s="7"/>
    </row>
    <row r="242" spans="1:7" ht="15">
      <c r="A242" s="7"/>
      <c r="B242" s="27" t="s">
        <v>19</v>
      </c>
      <c r="C242" s="2">
        <v>14.3</v>
      </c>
      <c r="D242" s="2">
        <v>0</v>
      </c>
      <c r="E242" s="11">
        <f t="shared" si="16"/>
        <v>0</v>
      </c>
      <c r="F242" s="14"/>
      <c r="G242" s="7"/>
    </row>
    <row r="243" spans="1:7" ht="15">
      <c r="A243" s="7"/>
      <c r="B243" s="27" t="s">
        <v>22</v>
      </c>
      <c r="C243" s="2">
        <v>5.3</v>
      </c>
      <c r="D243" s="2">
        <v>0</v>
      </c>
      <c r="E243" s="11">
        <f t="shared" si="16"/>
        <v>0</v>
      </c>
      <c r="F243" s="14"/>
      <c r="G243" s="7"/>
    </row>
    <row r="244" spans="1:7" ht="15">
      <c r="A244" s="7"/>
      <c r="B244" s="27" t="s">
        <v>37</v>
      </c>
      <c r="C244" s="2">
        <v>0.9</v>
      </c>
      <c r="D244" s="2">
        <v>0</v>
      </c>
      <c r="E244" s="11">
        <f t="shared" si="16"/>
        <v>0</v>
      </c>
      <c r="F244" s="14"/>
      <c r="G244" s="7"/>
    </row>
    <row r="245" spans="1:7" ht="15">
      <c r="A245" s="7"/>
      <c r="B245" s="27" t="s">
        <v>36</v>
      </c>
      <c r="C245" s="2">
        <v>10.7</v>
      </c>
      <c r="D245" s="2">
        <v>0</v>
      </c>
      <c r="E245" s="11">
        <f t="shared" si="16"/>
        <v>0</v>
      </c>
      <c r="F245" s="14"/>
      <c r="G245" s="7"/>
    </row>
    <row r="246" spans="1:7" ht="15">
      <c r="A246" s="7"/>
      <c r="B246" s="27" t="s">
        <v>20</v>
      </c>
      <c r="C246" s="2">
        <v>15.3</v>
      </c>
      <c r="D246" s="2">
        <v>0</v>
      </c>
      <c r="E246" s="11">
        <f t="shared" si="16"/>
        <v>0</v>
      </c>
      <c r="F246" s="14"/>
      <c r="G246" s="7"/>
    </row>
    <row r="247" spans="1:7" ht="15">
      <c r="A247" s="7"/>
      <c r="B247" s="27" t="s">
        <v>131</v>
      </c>
      <c r="C247" s="2">
        <v>1.42</v>
      </c>
      <c r="D247" s="2">
        <v>0</v>
      </c>
      <c r="E247" s="11">
        <f t="shared" si="16"/>
        <v>0</v>
      </c>
      <c r="F247" s="14"/>
      <c r="G247" s="7"/>
    </row>
    <row r="248" spans="1:7" ht="15">
      <c r="A248" s="7"/>
      <c r="B248" s="45" t="s">
        <v>58</v>
      </c>
      <c r="C248" s="35">
        <f>SUM(C237:C247)</f>
        <v>74.66999999999999</v>
      </c>
      <c r="D248" s="35">
        <f>SUM(D237:D247)</f>
        <v>0</v>
      </c>
      <c r="E248" s="36">
        <f>D248/C248</f>
        <v>0</v>
      </c>
      <c r="F248" s="14"/>
      <c r="G248" s="7"/>
    </row>
    <row r="249" spans="1:7" ht="15">
      <c r="A249" s="7"/>
      <c r="B249" s="121" t="s">
        <v>95</v>
      </c>
      <c r="C249" s="122"/>
      <c r="D249" s="122"/>
      <c r="E249" s="123"/>
      <c r="F249" s="14"/>
      <c r="G249" s="7"/>
    </row>
    <row r="250" spans="1:7" ht="15">
      <c r="A250" s="7"/>
      <c r="B250" s="27" t="s">
        <v>51</v>
      </c>
      <c r="C250" s="2">
        <v>13.6</v>
      </c>
      <c r="D250" s="2">
        <v>0</v>
      </c>
      <c r="E250" s="11">
        <f>D250/C250</f>
        <v>0</v>
      </c>
      <c r="F250" s="14"/>
      <c r="G250" s="7"/>
    </row>
    <row r="251" spans="1:7" ht="24">
      <c r="A251" s="7"/>
      <c r="B251" s="22" t="s">
        <v>52</v>
      </c>
      <c r="C251" s="2">
        <v>2.3</v>
      </c>
      <c r="D251" s="2">
        <v>0</v>
      </c>
      <c r="E251" s="11">
        <f aca="true" t="shared" si="17" ref="E251:E257">D251/C251</f>
        <v>0</v>
      </c>
      <c r="F251" s="14"/>
      <c r="G251" s="7"/>
    </row>
    <row r="252" spans="1:7" ht="15">
      <c r="A252" s="7"/>
      <c r="B252" s="27" t="s">
        <v>19</v>
      </c>
      <c r="C252" s="2">
        <v>9.3</v>
      </c>
      <c r="D252" s="2">
        <v>1.071</v>
      </c>
      <c r="E252" s="11">
        <f t="shared" si="17"/>
        <v>0.11516129032258063</v>
      </c>
      <c r="F252" s="14"/>
      <c r="G252" s="7"/>
    </row>
    <row r="253" spans="1:7" ht="15">
      <c r="A253" s="7"/>
      <c r="B253" s="27" t="s">
        <v>22</v>
      </c>
      <c r="C253" s="2">
        <v>12.1</v>
      </c>
      <c r="D253" s="2">
        <v>0</v>
      </c>
      <c r="E253" s="11">
        <f t="shared" si="17"/>
        <v>0</v>
      </c>
      <c r="F253" s="14"/>
      <c r="G253" s="7"/>
    </row>
    <row r="254" spans="1:7" ht="15">
      <c r="A254" s="7"/>
      <c r="B254" s="27" t="s">
        <v>37</v>
      </c>
      <c r="C254" s="2">
        <v>34.3</v>
      </c>
      <c r="D254" s="2">
        <v>1.483</v>
      </c>
      <c r="E254" s="11">
        <f t="shared" si="17"/>
        <v>0.04323615160349855</v>
      </c>
      <c r="F254" s="14"/>
      <c r="G254" s="7"/>
    </row>
    <row r="255" spans="1:7" ht="15">
      <c r="A255" s="7"/>
      <c r="B255" s="27" t="s">
        <v>36</v>
      </c>
      <c r="C255" s="2">
        <v>5.7</v>
      </c>
      <c r="D255" s="2">
        <v>0.785</v>
      </c>
      <c r="E255" s="11">
        <f t="shared" si="17"/>
        <v>0.13771929824561405</v>
      </c>
      <c r="F255" s="14"/>
      <c r="G255" s="7"/>
    </row>
    <row r="256" spans="1:7" ht="15">
      <c r="A256" s="7"/>
      <c r="B256" s="27" t="s">
        <v>20</v>
      </c>
      <c r="C256" s="2">
        <v>19</v>
      </c>
      <c r="D256" s="2">
        <v>0.226</v>
      </c>
      <c r="E256" s="11">
        <f t="shared" si="17"/>
        <v>0.011894736842105263</v>
      </c>
      <c r="F256" s="14"/>
      <c r="G256" s="7"/>
    </row>
    <row r="257" spans="1:7" ht="15">
      <c r="A257" s="7"/>
      <c r="B257" s="27" t="s">
        <v>131</v>
      </c>
      <c r="C257" s="2">
        <v>1.2</v>
      </c>
      <c r="D257" s="2">
        <v>0.158</v>
      </c>
      <c r="E257" s="11">
        <f t="shared" si="17"/>
        <v>0.13166666666666668</v>
      </c>
      <c r="F257" s="14"/>
      <c r="G257" s="7"/>
    </row>
    <row r="258" spans="1:7" ht="15">
      <c r="A258" s="7"/>
      <c r="B258" s="45" t="s">
        <v>58</v>
      </c>
      <c r="C258" s="35">
        <f>SUM(C250:C257)</f>
        <v>97.5</v>
      </c>
      <c r="D258" s="35">
        <f>SUM(D250:D257)</f>
        <v>3.7230000000000003</v>
      </c>
      <c r="E258" s="36">
        <f>D258/C258</f>
        <v>0.038184615384615386</v>
      </c>
      <c r="F258" s="14"/>
      <c r="G258" s="7"/>
    </row>
    <row r="259" spans="1:7" ht="15">
      <c r="A259" s="7"/>
      <c r="B259" s="121" t="s">
        <v>96</v>
      </c>
      <c r="C259" s="122"/>
      <c r="D259" s="122"/>
      <c r="E259" s="123"/>
      <c r="F259" s="14"/>
      <c r="G259" s="7"/>
    </row>
    <row r="260" spans="1:7" ht="15">
      <c r="A260" s="7"/>
      <c r="B260" s="27" t="s">
        <v>51</v>
      </c>
      <c r="C260" s="2">
        <v>18.7</v>
      </c>
      <c r="D260" s="2">
        <v>0</v>
      </c>
      <c r="E260" s="11">
        <f aca="true" t="shared" si="18" ref="E260:E267">D260/C260</f>
        <v>0</v>
      </c>
      <c r="F260" s="14"/>
      <c r="G260" s="7"/>
    </row>
    <row r="261" spans="1:7" ht="24">
      <c r="A261" s="7"/>
      <c r="B261" s="22" t="s">
        <v>52</v>
      </c>
      <c r="C261" s="2">
        <v>4.3</v>
      </c>
      <c r="D261" s="2">
        <v>0</v>
      </c>
      <c r="E261" s="11">
        <f t="shared" si="18"/>
        <v>0</v>
      </c>
      <c r="F261" s="14"/>
      <c r="G261" s="7"/>
    </row>
    <row r="262" spans="1:7" ht="15">
      <c r="A262" s="7"/>
      <c r="B262" s="27" t="s">
        <v>19</v>
      </c>
      <c r="C262" s="2">
        <v>1.6</v>
      </c>
      <c r="D262" s="2">
        <v>0</v>
      </c>
      <c r="E262" s="11">
        <f t="shared" si="18"/>
        <v>0</v>
      </c>
      <c r="F262" s="14"/>
      <c r="G262" s="7"/>
    </row>
    <row r="263" spans="1:7" ht="15">
      <c r="A263" s="7"/>
      <c r="B263" s="27" t="s">
        <v>22</v>
      </c>
      <c r="C263" s="2">
        <v>6.4</v>
      </c>
      <c r="D263" s="2">
        <v>0</v>
      </c>
      <c r="E263" s="11">
        <f t="shared" si="18"/>
        <v>0</v>
      </c>
      <c r="F263" s="14"/>
      <c r="G263" s="7"/>
    </row>
    <row r="264" spans="1:7" ht="15">
      <c r="A264" s="7"/>
      <c r="B264" s="27" t="s">
        <v>37</v>
      </c>
      <c r="C264" s="2">
        <v>0.9</v>
      </c>
      <c r="D264" s="2">
        <v>0</v>
      </c>
      <c r="E264" s="11">
        <f t="shared" si="18"/>
        <v>0</v>
      </c>
      <c r="F264" s="14"/>
      <c r="G264" s="7"/>
    </row>
    <row r="265" spans="1:7" ht="15">
      <c r="A265" s="7"/>
      <c r="B265" s="27" t="s">
        <v>36</v>
      </c>
      <c r="C265" s="2">
        <v>1.7</v>
      </c>
      <c r="D265" s="2">
        <v>0</v>
      </c>
      <c r="E265" s="11">
        <f t="shared" si="18"/>
        <v>0</v>
      </c>
      <c r="F265" s="14"/>
      <c r="G265" s="7"/>
    </row>
    <row r="266" spans="1:7" ht="15">
      <c r="A266" s="7"/>
      <c r="B266" s="27" t="s">
        <v>20</v>
      </c>
      <c r="C266" s="2">
        <v>8.4</v>
      </c>
      <c r="D266" s="2">
        <v>0</v>
      </c>
      <c r="E266" s="11">
        <f t="shared" si="18"/>
        <v>0</v>
      </c>
      <c r="F266" s="14"/>
      <c r="G266" s="7"/>
    </row>
    <row r="267" spans="1:7" ht="15">
      <c r="A267" s="7"/>
      <c r="B267" s="27" t="s">
        <v>131</v>
      </c>
      <c r="C267" s="2">
        <v>1.4</v>
      </c>
      <c r="D267" s="2">
        <v>0</v>
      </c>
      <c r="E267" s="11">
        <f t="shared" si="18"/>
        <v>0</v>
      </c>
      <c r="F267" s="14"/>
      <c r="G267" s="7"/>
    </row>
    <row r="268" spans="1:7" ht="15">
      <c r="A268" s="7"/>
      <c r="B268" s="45" t="s">
        <v>58</v>
      </c>
      <c r="C268" s="35">
        <f>SUM(C260:C267)</f>
        <v>43.4</v>
      </c>
      <c r="D268" s="35">
        <f>SUM(D260:D267)</f>
        <v>0</v>
      </c>
      <c r="E268" s="36">
        <f>D268/C268</f>
        <v>0</v>
      </c>
      <c r="F268" s="14"/>
      <c r="G268" s="7"/>
    </row>
    <row r="269" spans="1:7" ht="15">
      <c r="A269" s="7"/>
      <c r="B269" s="121" t="s">
        <v>97</v>
      </c>
      <c r="C269" s="122"/>
      <c r="D269" s="122"/>
      <c r="E269" s="123"/>
      <c r="F269" s="14"/>
      <c r="G269" s="7"/>
    </row>
    <row r="270" spans="1:7" ht="15">
      <c r="A270" s="7"/>
      <c r="B270" s="27" t="s">
        <v>51</v>
      </c>
      <c r="C270" s="2">
        <v>12.3</v>
      </c>
      <c r="D270" s="2">
        <v>0</v>
      </c>
      <c r="E270" s="11">
        <f>D270/C270</f>
        <v>0</v>
      </c>
      <c r="F270" s="14"/>
      <c r="G270" s="7"/>
    </row>
    <row r="271" spans="1:7" ht="24">
      <c r="A271" s="7"/>
      <c r="B271" s="22" t="s">
        <v>52</v>
      </c>
      <c r="C271" s="2">
        <v>4.5</v>
      </c>
      <c r="D271" s="2">
        <v>0</v>
      </c>
      <c r="E271" s="11">
        <f aca="true" t="shared" si="19" ref="E271:E276">D271/C271</f>
        <v>0</v>
      </c>
      <c r="F271" s="14"/>
      <c r="G271" s="7"/>
    </row>
    <row r="272" spans="1:7" ht="15">
      <c r="A272" s="7"/>
      <c r="B272" s="27" t="s">
        <v>19</v>
      </c>
      <c r="C272" s="2">
        <v>5.8</v>
      </c>
      <c r="D272" s="2">
        <v>0</v>
      </c>
      <c r="E272" s="11">
        <f t="shared" si="19"/>
        <v>0</v>
      </c>
      <c r="F272" s="14"/>
      <c r="G272" s="7"/>
    </row>
    <row r="273" spans="1:7" ht="15">
      <c r="A273" s="7"/>
      <c r="B273" s="27" t="s">
        <v>22</v>
      </c>
      <c r="C273" s="2">
        <v>14.3</v>
      </c>
      <c r="D273" s="2">
        <v>0</v>
      </c>
      <c r="E273" s="11">
        <f t="shared" si="19"/>
        <v>0</v>
      </c>
      <c r="F273" s="14"/>
      <c r="G273" s="7"/>
    </row>
    <row r="274" spans="1:7" ht="15">
      <c r="A274" s="7"/>
      <c r="B274" s="27" t="s">
        <v>36</v>
      </c>
      <c r="C274" s="2">
        <v>1</v>
      </c>
      <c r="D274" s="2">
        <v>0</v>
      </c>
      <c r="E274" s="11">
        <f t="shared" si="19"/>
        <v>0</v>
      </c>
      <c r="F274" s="14"/>
      <c r="G274" s="7"/>
    </row>
    <row r="275" spans="1:7" ht="15">
      <c r="A275" s="7"/>
      <c r="B275" s="27" t="s">
        <v>20</v>
      </c>
      <c r="C275" s="2">
        <v>10.3</v>
      </c>
      <c r="D275" s="2">
        <v>0</v>
      </c>
      <c r="E275" s="11">
        <f t="shared" si="19"/>
        <v>0</v>
      </c>
      <c r="F275" s="14"/>
      <c r="G275" s="7"/>
    </row>
    <row r="276" spans="1:7" ht="15">
      <c r="A276" s="7"/>
      <c r="B276" s="27" t="s">
        <v>131</v>
      </c>
      <c r="C276" s="2">
        <v>0.92</v>
      </c>
      <c r="D276" s="2">
        <v>0</v>
      </c>
      <c r="E276" s="11">
        <f t="shared" si="19"/>
        <v>0</v>
      </c>
      <c r="F276" s="14"/>
      <c r="G276" s="7"/>
    </row>
    <row r="277" spans="1:7" ht="15">
      <c r="A277" s="7"/>
      <c r="B277" s="45" t="s">
        <v>58</v>
      </c>
      <c r="C277" s="35">
        <f>SUM(C270:C276)</f>
        <v>49.120000000000005</v>
      </c>
      <c r="D277" s="35">
        <f>SUM(D270:D276)</f>
        <v>0</v>
      </c>
      <c r="E277" s="36">
        <f>D277/C277</f>
        <v>0</v>
      </c>
      <c r="F277" s="14"/>
      <c r="G277" s="7"/>
    </row>
    <row r="278" spans="1:7" ht="15">
      <c r="A278" s="7"/>
      <c r="B278" s="121" t="s">
        <v>98</v>
      </c>
      <c r="C278" s="122"/>
      <c r="D278" s="122"/>
      <c r="E278" s="123"/>
      <c r="F278" s="14"/>
      <c r="G278" s="7"/>
    </row>
    <row r="279" spans="1:7" ht="15">
      <c r="A279" s="7"/>
      <c r="B279" s="27" t="s">
        <v>51</v>
      </c>
      <c r="C279" s="2">
        <v>12.5</v>
      </c>
      <c r="D279" s="2">
        <v>0</v>
      </c>
      <c r="E279" s="11">
        <f>D279/C279</f>
        <v>0</v>
      </c>
      <c r="F279" s="14"/>
      <c r="G279" s="7"/>
    </row>
    <row r="280" spans="1:7" ht="24">
      <c r="A280" s="7"/>
      <c r="B280" s="22" t="s">
        <v>52</v>
      </c>
      <c r="C280" s="2">
        <v>0.1</v>
      </c>
      <c r="D280" s="2">
        <v>0</v>
      </c>
      <c r="E280" s="11">
        <f aca="true" t="shared" si="20" ref="E280:E285">D280/C280</f>
        <v>0</v>
      </c>
      <c r="F280" s="14"/>
      <c r="G280" s="7"/>
    </row>
    <row r="281" spans="1:7" ht="15">
      <c r="A281" s="7"/>
      <c r="B281" s="27" t="s">
        <v>19</v>
      </c>
      <c r="C281" s="2">
        <v>2.2</v>
      </c>
      <c r="D281" s="2">
        <v>0.201</v>
      </c>
      <c r="E281" s="11">
        <f t="shared" si="20"/>
        <v>0.09136363636363636</v>
      </c>
      <c r="F281" s="14"/>
      <c r="G281" s="7"/>
    </row>
    <row r="282" spans="1:7" ht="15">
      <c r="A282" s="7"/>
      <c r="B282" s="27" t="s">
        <v>22</v>
      </c>
      <c r="C282" s="2">
        <v>3.5</v>
      </c>
      <c r="D282" s="2">
        <v>0</v>
      </c>
      <c r="E282" s="11">
        <f t="shared" si="20"/>
        <v>0</v>
      </c>
      <c r="F282" s="14"/>
      <c r="G282" s="7"/>
    </row>
    <row r="283" spans="1:7" ht="15">
      <c r="A283" s="7"/>
      <c r="B283" s="27" t="s">
        <v>37</v>
      </c>
      <c r="C283" s="2">
        <v>2.5</v>
      </c>
      <c r="D283" s="2">
        <v>0.077</v>
      </c>
      <c r="E283" s="11">
        <f t="shared" si="20"/>
        <v>0.0308</v>
      </c>
      <c r="F283" s="14"/>
      <c r="G283" s="18"/>
    </row>
    <row r="284" spans="1:7" ht="15">
      <c r="A284" s="7"/>
      <c r="B284" s="27" t="s">
        <v>36</v>
      </c>
      <c r="C284" s="2">
        <v>0.5</v>
      </c>
      <c r="D284" s="2">
        <v>0.025</v>
      </c>
      <c r="E284" s="11">
        <f t="shared" si="20"/>
        <v>0.05</v>
      </c>
      <c r="F284" s="14"/>
      <c r="G284" s="18"/>
    </row>
    <row r="285" spans="1:7" ht="15">
      <c r="A285" s="7"/>
      <c r="B285" s="27" t="s">
        <v>20</v>
      </c>
      <c r="C285" s="2">
        <v>3.95</v>
      </c>
      <c r="D285" s="2">
        <v>0.095</v>
      </c>
      <c r="E285" s="11">
        <f t="shared" si="20"/>
        <v>0.024050632911392405</v>
      </c>
      <c r="F285" s="7"/>
      <c r="G285" s="7"/>
    </row>
    <row r="286" spans="1:7" ht="15">
      <c r="A286" s="7"/>
      <c r="B286" s="45" t="s">
        <v>58</v>
      </c>
      <c r="C286" s="35">
        <f>SUM(C279:C285)</f>
        <v>25.25</v>
      </c>
      <c r="D286" s="35">
        <f>SUM(D279:D285)</f>
        <v>0.398</v>
      </c>
      <c r="E286" s="36">
        <f>D286/C286</f>
        <v>0.015762376237623762</v>
      </c>
      <c r="F286" s="7"/>
      <c r="G286" s="7"/>
    </row>
    <row r="287" spans="1:7" ht="15">
      <c r="A287" s="7"/>
      <c r="B287" s="121" t="s">
        <v>99</v>
      </c>
      <c r="C287" s="122"/>
      <c r="D287" s="122"/>
      <c r="E287" s="123"/>
      <c r="F287" s="7"/>
      <c r="G287" s="7"/>
    </row>
    <row r="288" spans="1:7" ht="15">
      <c r="A288" s="7"/>
      <c r="B288" s="27" t="s">
        <v>51</v>
      </c>
      <c r="C288" s="2">
        <v>26.4</v>
      </c>
      <c r="D288" s="2">
        <v>0</v>
      </c>
      <c r="E288" s="11">
        <f>D288/C288</f>
        <v>0</v>
      </c>
      <c r="F288" s="7"/>
      <c r="G288" s="7"/>
    </row>
    <row r="289" spans="1:7" ht="24">
      <c r="A289" s="7"/>
      <c r="B289" s="22" t="s">
        <v>52</v>
      </c>
      <c r="C289" s="2">
        <v>19.5</v>
      </c>
      <c r="D289" s="2">
        <v>0</v>
      </c>
      <c r="E289" s="11">
        <f aca="true" t="shared" si="21" ref="E289:E295">D289/C289</f>
        <v>0</v>
      </c>
      <c r="F289" s="7"/>
      <c r="G289" s="16"/>
    </row>
    <row r="290" spans="1:7" ht="15">
      <c r="A290" s="7"/>
      <c r="B290" s="27" t="s">
        <v>19</v>
      </c>
      <c r="C290" s="2">
        <v>2.4</v>
      </c>
      <c r="D290" s="2">
        <v>0.047</v>
      </c>
      <c r="E290" s="11">
        <f>D290/C290</f>
        <v>0.019583333333333335</v>
      </c>
      <c r="F290" s="16"/>
      <c r="G290" s="18"/>
    </row>
    <row r="291" spans="1:7" ht="15">
      <c r="A291" s="7"/>
      <c r="B291" s="27" t="s">
        <v>22</v>
      </c>
      <c r="C291" s="2">
        <v>2.5</v>
      </c>
      <c r="D291" s="2">
        <v>0.023</v>
      </c>
      <c r="E291" s="11">
        <f>D291/C291</f>
        <v>0.0092</v>
      </c>
      <c r="F291" s="16"/>
      <c r="G291" s="18"/>
    </row>
    <row r="292" spans="1:7" ht="15">
      <c r="A292" s="7"/>
      <c r="B292" s="27" t="s">
        <v>37</v>
      </c>
      <c r="C292" s="2">
        <v>4.5</v>
      </c>
      <c r="D292" s="2">
        <v>0.10300000000000001</v>
      </c>
      <c r="E292" s="11">
        <f t="shared" si="21"/>
        <v>0.02288888888888889</v>
      </c>
      <c r="F292" s="7"/>
      <c r="G292" s="7"/>
    </row>
    <row r="293" spans="1:7" ht="15">
      <c r="A293" s="7"/>
      <c r="B293" s="27" t="s">
        <v>36</v>
      </c>
      <c r="C293" s="2">
        <v>0.95</v>
      </c>
      <c r="D293" s="2">
        <v>0.039</v>
      </c>
      <c r="E293" s="11">
        <f t="shared" si="21"/>
        <v>0.04105263157894737</v>
      </c>
      <c r="F293" s="7"/>
      <c r="G293" s="7"/>
    </row>
    <row r="294" spans="1:7" ht="15">
      <c r="A294" s="7"/>
      <c r="B294" s="27" t="s">
        <v>20</v>
      </c>
      <c r="C294" s="2">
        <v>9</v>
      </c>
      <c r="D294" s="2">
        <v>0.038</v>
      </c>
      <c r="E294" s="11">
        <f t="shared" si="21"/>
        <v>0.004222222222222222</v>
      </c>
      <c r="F294" s="16"/>
      <c r="G294" s="18"/>
    </row>
    <row r="295" spans="1:7" ht="15">
      <c r="A295" s="7"/>
      <c r="B295" s="27" t="s">
        <v>131</v>
      </c>
      <c r="C295" s="2">
        <v>0.47</v>
      </c>
      <c r="D295" s="2">
        <v>0.001</v>
      </c>
      <c r="E295" s="11">
        <f t="shared" si="21"/>
        <v>0.002127659574468085</v>
      </c>
      <c r="F295" s="16"/>
      <c r="G295" s="18"/>
    </row>
    <row r="296" spans="1:7" ht="15">
      <c r="A296" s="7"/>
      <c r="B296" s="45" t="s">
        <v>58</v>
      </c>
      <c r="C296" s="35">
        <f>SUM(C288:C295)</f>
        <v>65.72</v>
      </c>
      <c r="D296" s="35">
        <f>SUM(D288:D295)</f>
        <v>0.251</v>
      </c>
      <c r="E296" s="36">
        <f>D296/C296</f>
        <v>0.003819233110164334</v>
      </c>
      <c r="F296" s="16"/>
      <c r="G296" s="18"/>
    </row>
    <row r="297" spans="1:7" ht="15">
      <c r="A297" s="7"/>
      <c r="B297" s="121" t="s">
        <v>100</v>
      </c>
      <c r="C297" s="122"/>
      <c r="D297" s="122"/>
      <c r="E297" s="123"/>
      <c r="F297" s="16"/>
      <c r="G297" s="18"/>
    </row>
    <row r="298" spans="1:7" ht="15">
      <c r="A298" s="7"/>
      <c r="B298" s="27" t="s">
        <v>34</v>
      </c>
      <c r="C298" s="2">
        <v>40</v>
      </c>
      <c r="D298" s="2">
        <v>0</v>
      </c>
      <c r="E298" s="11">
        <f>D298/C298</f>
        <v>0</v>
      </c>
      <c r="F298" s="16"/>
      <c r="G298" s="18"/>
    </row>
    <row r="299" spans="1:7" ht="15">
      <c r="A299" s="7"/>
      <c r="B299" s="121" t="s">
        <v>106</v>
      </c>
      <c r="C299" s="122"/>
      <c r="D299" s="122"/>
      <c r="E299" s="123"/>
      <c r="F299" s="16"/>
      <c r="G299" s="18"/>
    </row>
    <row r="300" spans="1:7" ht="15">
      <c r="A300" s="7"/>
      <c r="B300" s="27" t="s">
        <v>34</v>
      </c>
      <c r="C300" s="2">
        <v>10</v>
      </c>
      <c r="D300" s="2">
        <v>0</v>
      </c>
      <c r="E300" s="11">
        <f>D300/C300</f>
        <v>0</v>
      </c>
      <c r="F300" s="16"/>
      <c r="G300" s="18"/>
    </row>
    <row r="301" spans="1:7" ht="36.75">
      <c r="A301" s="7"/>
      <c r="B301" s="48" t="s">
        <v>62</v>
      </c>
      <c r="C301" s="35">
        <f>C300+C296+C286+C277+C268+C258+C248+C235+C224+C213+C203+C298</f>
        <v>3093.26</v>
      </c>
      <c r="D301" s="35">
        <f>D300+D296+D286+D277+D268+D258+D248+D235+D224+D213+D203+D298</f>
        <v>38.379999999999995</v>
      </c>
      <c r="E301" s="36">
        <f>D301/C301</f>
        <v>0.012407621732411757</v>
      </c>
      <c r="F301" s="16"/>
      <c r="G301" s="18"/>
    </row>
    <row r="302" spans="1:7" ht="15">
      <c r="A302" s="7"/>
      <c r="B302" s="135" t="s">
        <v>70</v>
      </c>
      <c r="C302" s="136"/>
      <c r="D302" s="136"/>
      <c r="E302" s="137"/>
      <c r="F302" s="16"/>
      <c r="G302" s="18"/>
    </row>
    <row r="303" spans="1:7" ht="15">
      <c r="A303" s="7"/>
      <c r="B303" s="29" t="s">
        <v>50</v>
      </c>
      <c r="C303" s="53">
        <v>0.7</v>
      </c>
      <c r="D303" s="53">
        <v>0</v>
      </c>
      <c r="E303" s="54">
        <f>D303/C303</f>
        <v>0</v>
      </c>
      <c r="F303" s="16"/>
      <c r="G303" s="18"/>
    </row>
    <row r="304" spans="1:7" ht="15">
      <c r="A304" s="7"/>
      <c r="B304" s="29" t="s">
        <v>46</v>
      </c>
      <c r="C304" s="53">
        <v>250</v>
      </c>
      <c r="D304" s="53">
        <v>0</v>
      </c>
      <c r="E304" s="54">
        <f aca="true" t="shared" si="22" ref="E304:E312">D304/C304</f>
        <v>0</v>
      </c>
      <c r="F304" s="16"/>
      <c r="G304" s="18"/>
    </row>
    <row r="305" spans="1:7" ht="24.75">
      <c r="A305" s="7"/>
      <c r="B305" s="29" t="s">
        <v>52</v>
      </c>
      <c r="C305" s="53">
        <v>450</v>
      </c>
      <c r="D305" s="53">
        <v>0</v>
      </c>
      <c r="E305" s="54">
        <f t="shared" si="22"/>
        <v>0</v>
      </c>
      <c r="F305" s="16"/>
      <c r="G305" s="18"/>
    </row>
    <row r="306" spans="1:7" ht="24.75">
      <c r="A306" s="7"/>
      <c r="B306" s="29" t="s">
        <v>37</v>
      </c>
      <c r="C306" s="53">
        <v>14</v>
      </c>
      <c r="D306" s="53">
        <v>0.236</v>
      </c>
      <c r="E306" s="54">
        <f t="shared" si="22"/>
        <v>0.016857142857142855</v>
      </c>
      <c r="F306" s="16"/>
      <c r="G306" s="18"/>
    </row>
    <row r="307" spans="1:7" ht="15">
      <c r="A307" s="7"/>
      <c r="B307" s="29" t="s">
        <v>22</v>
      </c>
      <c r="C307" s="53">
        <v>13</v>
      </c>
      <c r="D307" s="53">
        <v>0</v>
      </c>
      <c r="E307" s="54">
        <f t="shared" si="22"/>
        <v>0</v>
      </c>
      <c r="F307" s="16"/>
      <c r="G307" s="18"/>
    </row>
    <row r="308" spans="1:7" ht="24.75">
      <c r="A308" s="7"/>
      <c r="B308" s="29" t="s">
        <v>20</v>
      </c>
      <c r="C308" s="53">
        <v>20</v>
      </c>
      <c r="D308" s="53">
        <v>0</v>
      </c>
      <c r="E308" s="54">
        <f t="shared" si="22"/>
        <v>0</v>
      </c>
      <c r="F308" s="16"/>
      <c r="G308" s="18"/>
    </row>
    <row r="309" spans="1:7" ht="24.75">
      <c r="A309" s="7"/>
      <c r="B309" s="29" t="s">
        <v>40</v>
      </c>
      <c r="C309" s="53">
        <v>11</v>
      </c>
      <c r="D309" s="53">
        <v>0</v>
      </c>
      <c r="E309" s="54">
        <f t="shared" si="22"/>
        <v>0</v>
      </c>
      <c r="F309" s="16"/>
      <c r="G309" s="18"/>
    </row>
    <row r="310" spans="1:7" ht="15">
      <c r="A310" s="7"/>
      <c r="B310" s="29" t="s">
        <v>19</v>
      </c>
      <c r="C310" s="53">
        <v>6</v>
      </c>
      <c r="D310" s="53">
        <v>0.003</v>
      </c>
      <c r="E310" s="54">
        <f t="shared" si="22"/>
        <v>0.0005</v>
      </c>
      <c r="F310" s="16"/>
      <c r="G310" s="18"/>
    </row>
    <row r="311" spans="1:7" ht="15">
      <c r="A311" s="7"/>
      <c r="B311" s="29" t="s">
        <v>36</v>
      </c>
      <c r="C311" s="53">
        <v>20</v>
      </c>
      <c r="D311" s="53">
        <v>0.065</v>
      </c>
      <c r="E311" s="54">
        <f t="shared" si="22"/>
        <v>0.0032500000000000003</v>
      </c>
      <c r="F311" s="16"/>
      <c r="G311" s="18"/>
    </row>
    <row r="312" spans="1:7" ht="24.75">
      <c r="A312" s="7"/>
      <c r="B312" s="29" t="s">
        <v>113</v>
      </c>
      <c r="C312" s="53">
        <v>2</v>
      </c>
      <c r="D312" s="53">
        <v>0</v>
      </c>
      <c r="E312" s="54">
        <f t="shared" si="22"/>
        <v>0</v>
      </c>
      <c r="F312" s="16"/>
      <c r="G312" s="18"/>
    </row>
    <row r="313" spans="1:7" ht="15">
      <c r="A313" s="7"/>
      <c r="B313" s="51" t="s">
        <v>58</v>
      </c>
      <c r="C313" s="35">
        <f>SUM(C303:C312)</f>
        <v>786.7</v>
      </c>
      <c r="D313" s="35">
        <f>SUM(D303:D312)</f>
        <v>0.304</v>
      </c>
      <c r="E313" s="55">
        <f>D313/C313</f>
        <v>0.0003864243040549129</v>
      </c>
      <c r="F313" s="16"/>
      <c r="G313" s="18"/>
    </row>
    <row r="314" spans="1:7" ht="15">
      <c r="A314" s="7"/>
      <c r="B314" s="135" t="s">
        <v>71</v>
      </c>
      <c r="C314" s="138"/>
      <c r="D314" s="138"/>
      <c r="E314" s="139"/>
      <c r="F314" s="16"/>
      <c r="G314" s="18"/>
    </row>
    <row r="315" spans="1:7" ht="15">
      <c r="A315" s="7"/>
      <c r="B315" s="29" t="s">
        <v>46</v>
      </c>
      <c r="C315" s="2">
        <v>5.95</v>
      </c>
      <c r="D315" s="2">
        <v>0.004</v>
      </c>
      <c r="E315" s="54">
        <f>D315/C315</f>
        <v>0.0006722689075630252</v>
      </c>
      <c r="F315" s="16"/>
      <c r="G315" s="18"/>
    </row>
    <row r="316" spans="1:7" ht="60">
      <c r="A316" s="7"/>
      <c r="B316" s="17" t="s">
        <v>72</v>
      </c>
      <c r="C316" s="2">
        <v>199.95</v>
      </c>
      <c r="D316" s="2">
        <v>0</v>
      </c>
      <c r="E316" s="63">
        <f aca="true" t="shared" si="23" ref="E316:E329">D316/C316</f>
        <v>0</v>
      </c>
      <c r="F316" s="16"/>
      <c r="G316" s="18"/>
    </row>
    <row r="317" spans="1:7" ht="24.75">
      <c r="A317" s="7"/>
      <c r="B317" s="29" t="s">
        <v>37</v>
      </c>
      <c r="C317" s="2">
        <v>273.8</v>
      </c>
      <c r="D317" s="2">
        <v>99.628</v>
      </c>
      <c r="E317" s="54">
        <f t="shared" si="23"/>
        <v>0.36387143900657415</v>
      </c>
      <c r="F317" s="16"/>
      <c r="G317" s="18"/>
    </row>
    <row r="318" spans="1:7" ht="15">
      <c r="A318" s="7"/>
      <c r="B318" s="29" t="s">
        <v>22</v>
      </c>
      <c r="C318" s="2">
        <v>77.8</v>
      </c>
      <c r="D318" s="2">
        <v>1.487</v>
      </c>
      <c r="E318" s="54">
        <f t="shared" si="23"/>
        <v>0.01911311053984576</v>
      </c>
      <c r="F318" s="16"/>
      <c r="G318" s="18"/>
    </row>
    <row r="319" spans="1:7" ht="15">
      <c r="A319" s="7"/>
      <c r="B319" s="29" t="s">
        <v>16</v>
      </c>
      <c r="C319" s="2">
        <v>4.98</v>
      </c>
      <c r="D319" s="2">
        <v>0</v>
      </c>
      <c r="E319" s="54">
        <f t="shared" si="23"/>
        <v>0</v>
      </c>
      <c r="F319" s="16"/>
      <c r="G319" s="18"/>
    </row>
    <row r="320" spans="1:7" ht="24.75">
      <c r="A320" s="7"/>
      <c r="B320" s="29" t="s">
        <v>75</v>
      </c>
      <c r="C320" s="2">
        <v>165.5</v>
      </c>
      <c r="D320" s="2">
        <v>3.951</v>
      </c>
      <c r="E320" s="54">
        <f t="shared" si="23"/>
        <v>0.023873111782477342</v>
      </c>
      <c r="F320" s="16"/>
      <c r="G320" s="18"/>
    </row>
    <row r="321" spans="1:7" ht="15">
      <c r="A321" s="7"/>
      <c r="B321" s="29" t="s">
        <v>48</v>
      </c>
      <c r="C321" s="2">
        <v>4.95</v>
      </c>
      <c r="D321" s="2">
        <v>0.095</v>
      </c>
      <c r="E321" s="54">
        <f t="shared" si="23"/>
        <v>0.01919191919191919</v>
      </c>
      <c r="F321" s="16"/>
      <c r="G321" s="18"/>
    </row>
    <row r="322" spans="1:7" ht="15">
      <c r="A322" s="7"/>
      <c r="B322" s="29" t="s">
        <v>49</v>
      </c>
      <c r="C322" s="2">
        <v>17.95</v>
      </c>
      <c r="D322" s="2">
        <v>2.088</v>
      </c>
      <c r="E322" s="54">
        <f t="shared" si="23"/>
        <v>0.11632311977715878</v>
      </c>
      <c r="F322" s="16"/>
      <c r="G322" s="18"/>
    </row>
    <row r="323" spans="1:7" ht="15">
      <c r="A323" s="7"/>
      <c r="B323" s="29" t="s">
        <v>146</v>
      </c>
      <c r="C323" s="2">
        <v>4.98</v>
      </c>
      <c r="D323" s="2">
        <v>0</v>
      </c>
      <c r="E323" s="54">
        <f t="shared" si="23"/>
        <v>0</v>
      </c>
      <c r="F323" s="16"/>
      <c r="G323" s="18"/>
    </row>
    <row r="324" spans="1:7" ht="24.75">
      <c r="A324" s="7"/>
      <c r="B324" s="29" t="s">
        <v>20</v>
      </c>
      <c r="C324" s="2">
        <v>85.8</v>
      </c>
      <c r="D324" s="2">
        <v>2.308</v>
      </c>
      <c r="E324" s="54">
        <f t="shared" si="23"/>
        <v>0.0268997668997669</v>
      </c>
      <c r="F324" s="16"/>
      <c r="G324" s="18"/>
    </row>
    <row r="325" spans="1:7" ht="15">
      <c r="A325" s="7"/>
      <c r="B325" s="29" t="s">
        <v>78</v>
      </c>
      <c r="C325" s="2">
        <v>75.7</v>
      </c>
      <c r="D325" s="2">
        <v>7.084</v>
      </c>
      <c r="E325" s="54">
        <f t="shared" si="23"/>
        <v>0.0935799207397622</v>
      </c>
      <c r="F325" s="16"/>
      <c r="G325" s="18"/>
    </row>
    <row r="326" spans="1:7" ht="24.75">
      <c r="A326" s="7"/>
      <c r="B326" s="29" t="s">
        <v>40</v>
      </c>
      <c r="C326" s="2">
        <v>119.9</v>
      </c>
      <c r="D326" s="2">
        <v>0.064</v>
      </c>
      <c r="E326" s="54">
        <f t="shared" si="23"/>
        <v>0.0005337781484570475</v>
      </c>
      <c r="F326" s="16"/>
      <c r="G326" s="18"/>
    </row>
    <row r="327" spans="1:7" ht="15">
      <c r="A327" s="7"/>
      <c r="B327" s="29" t="s">
        <v>19</v>
      </c>
      <c r="C327" s="2">
        <v>49.8</v>
      </c>
      <c r="D327" s="2">
        <v>8.239</v>
      </c>
      <c r="E327" s="54">
        <f t="shared" si="23"/>
        <v>0.16544176706827313</v>
      </c>
      <c r="F327" s="16"/>
      <c r="G327" s="18"/>
    </row>
    <row r="328" spans="1:7" ht="15">
      <c r="A328" s="7"/>
      <c r="B328" s="29" t="s">
        <v>36</v>
      </c>
      <c r="C328" s="2">
        <v>4.95</v>
      </c>
      <c r="D328" s="2">
        <v>0</v>
      </c>
      <c r="E328" s="54">
        <f t="shared" si="23"/>
        <v>0</v>
      </c>
      <c r="F328" s="16"/>
      <c r="G328" s="18"/>
    </row>
    <row r="329" spans="1:7" ht="15">
      <c r="A329" s="7"/>
      <c r="B329" s="29" t="s">
        <v>131</v>
      </c>
      <c r="C329" s="2">
        <v>6.89</v>
      </c>
      <c r="D329" s="2">
        <v>0.039</v>
      </c>
      <c r="E329" s="54">
        <f t="shared" si="23"/>
        <v>0.0056603773584905665</v>
      </c>
      <c r="F329" s="16"/>
      <c r="G329" s="18"/>
    </row>
    <row r="330" spans="1:7" ht="15">
      <c r="A330" s="7"/>
      <c r="B330" s="51" t="s">
        <v>58</v>
      </c>
      <c r="C330" s="35">
        <f>SUM(C315:C329)</f>
        <v>1098.9000000000003</v>
      </c>
      <c r="D330" s="35">
        <f>SUM(D315:D329)</f>
        <v>124.98699999999998</v>
      </c>
      <c r="E330" s="55">
        <f>D330/C330</f>
        <v>0.1137382837382837</v>
      </c>
      <c r="F330" s="16"/>
      <c r="G330" s="18"/>
    </row>
    <row r="331" spans="1:7" ht="15">
      <c r="A331" s="7"/>
      <c r="B331" s="135" t="s">
        <v>79</v>
      </c>
      <c r="C331" s="138"/>
      <c r="D331" s="138"/>
      <c r="E331" s="139"/>
      <c r="F331" s="16"/>
      <c r="G331" s="18"/>
    </row>
    <row r="332" spans="1:7" ht="24.75">
      <c r="A332" s="7"/>
      <c r="B332" s="29" t="s">
        <v>37</v>
      </c>
      <c r="C332" s="2">
        <v>135</v>
      </c>
      <c r="D332" s="2">
        <v>9.497</v>
      </c>
      <c r="E332" s="54">
        <f>D332/C332</f>
        <v>0.07034814814814815</v>
      </c>
      <c r="F332" s="16"/>
      <c r="G332" s="18"/>
    </row>
    <row r="333" spans="1:7" ht="15">
      <c r="A333" s="7"/>
      <c r="B333" s="29" t="s">
        <v>22</v>
      </c>
      <c r="C333" s="2">
        <v>68.25</v>
      </c>
      <c r="D333" s="2">
        <v>1.162</v>
      </c>
      <c r="E333" s="54">
        <f aca="true" t="shared" si="24" ref="E333:E342">D333/C333</f>
        <v>0.017025641025641025</v>
      </c>
      <c r="F333" s="16"/>
      <c r="G333" s="18"/>
    </row>
    <row r="334" spans="1:7" ht="15">
      <c r="A334" s="7"/>
      <c r="B334" s="29" t="s">
        <v>74</v>
      </c>
      <c r="C334" s="2">
        <v>1</v>
      </c>
      <c r="D334" s="2">
        <v>0</v>
      </c>
      <c r="E334" s="54">
        <f t="shared" si="24"/>
        <v>0</v>
      </c>
      <c r="F334" s="16"/>
      <c r="G334" s="18"/>
    </row>
    <row r="335" spans="1:7" ht="15">
      <c r="A335" s="7"/>
      <c r="B335" s="29" t="s">
        <v>16</v>
      </c>
      <c r="C335" s="2">
        <v>8.85</v>
      </c>
      <c r="D335" s="2">
        <v>0.049</v>
      </c>
      <c r="E335" s="54">
        <f t="shared" si="24"/>
        <v>0.0055367231638418085</v>
      </c>
      <c r="F335" s="16"/>
      <c r="G335" s="18"/>
    </row>
    <row r="336" spans="1:7" ht="15">
      <c r="A336" s="7"/>
      <c r="B336" s="29" t="s">
        <v>49</v>
      </c>
      <c r="C336" s="2">
        <v>4.99</v>
      </c>
      <c r="D336" s="2">
        <v>0.039</v>
      </c>
      <c r="E336" s="54">
        <f t="shared" si="24"/>
        <v>0.00781563126252505</v>
      </c>
      <c r="F336" s="16"/>
      <c r="G336" s="18"/>
    </row>
    <row r="337" spans="1:7" ht="15">
      <c r="A337" s="7"/>
      <c r="B337" s="29" t="s">
        <v>17</v>
      </c>
      <c r="C337" s="2">
        <v>1</v>
      </c>
      <c r="D337" s="2">
        <v>0</v>
      </c>
      <c r="E337" s="54">
        <f t="shared" si="24"/>
        <v>0</v>
      </c>
      <c r="F337" s="16"/>
      <c r="G337" s="18"/>
    </row>
    <row r="338" spans="1:7" ht="24.75">
      <c r="A338" s="7"/>
      <c r="B338" s="29" t="s">
        <v>20</v>
      </c>
      <c r="C338" s="2">
        <v>63.5</v>
      </c>
      <c r="D338" s="2">
        <v>0.226</v>
      </c>
      <c r="E338" s="54">
        <f t="shared" si="24"/>
        <v>0.003559055118110236</v>
      </c>
      <c r="F338" s="16"/>
      <c r="G338" s="18"/>
    </row>
    <row r="339" spans="1:7" ht="24.75">
      <c r="A339" s="7"/>
      <c r="B339" s="29" t="s">
        <v>40</v>
      </c>
      <c r="C339" s="2">
        <v>19.95</v>
      </c>
      <c r="D339" s="2">
        <v>0</v>
      </c>
      <c r="E339" s="54">
        <f>D339/C339</f>
        <v>0</v>
      </c>
      <c r="F339" s="16"/>
      <c r="G339" s="18"/>
    </row>
    <row r="340" spans="1:7" ht="15">
      <c r="A340" s="7"/>
      <c r="B340" s="29" t="s">
        <v>19</v>
      </c>
      <c r="C340" s="2">
        <v>52.8</v>
      </c>
      <c r="D340" s="2">
        <v>2.449</v>
      </c>
      <c r="E340" s="54">
        <f>D340/C340</f>
        <v>0.046382575757575754</v>
      </c>
      <c r="F340" s="16"/>
      <c r="G340" s="18"/>
    </row>
    <row r="341" spans="1:7" ht="15">
      <c r="A341" s="7"/>
      <c r="B341" s="29" t="s">
        <v>36</v>
      </c>
      <c r="C341" s="2">
        <v>4.99</v>
      </c>
      <c r="D341" s="2">
        <v>0</v>
      </c>
      <c r="E341" s="54">
        <f>D341/C341</f>
        <v>0</v>
      </c>
      <c r="F341" s="16"/>
      <c r="G341" s="18"/>
    </row>
    <row r="342" spans="1:7" ht="15">
      <c r="A342" s="7"/>
      <c r="B342" s="29" t="s">
        <v>131</v>
      </c>
      <c r="C342" s="2">
        <v>2.97</v>
      </c>
      <c r="D342" s="2">
        <v>0</v>
      </c>
      <c r="E342" s="54">
        <f t="shared" si="24"/>
        <v>0</v>
      </c>
      <c r="F342" s="16"/>
      <c r="G342" s="18"/>
    </row>
    <row r="343" spans="1:7" ht="15">
      <c r="A343" s="7"/>
      <c r="B343" s="51" t="s">
        <v>58</v>
      </c>
      <c r="C343" s="35">
        <f>SUM(C332:C342)</f>
        <v>363.30000000000007</v>
      </c>
      <c r="D343" s="35">
        <f>SUM(D332:D342)</f>
        <v>13.421999999999999</v>
      </c>
      <c r="E343" s="55">
        <f>D343/C343</f>
        <v>0.03694467382328653</v>
      </c>
      <c r="F343" s="16"/>
      <c r="G343" s="18"/>
    </row>
    <row r="344" spans="1:7" ht="15">
      <c r="A344" s="7"/>
      <c r="B344" s="135" t="s">
        <v>81</v>
      </c>
      <c r="C344" s="138"/>
      <c r="D344" s="138"/>
      <c r="E344" s="139"/>
      <c r="F344" s="16"/>
      <c r="G344" s="18"/>
    </row>
    <row r="345" spans="1:7" ht="24.75">
      <c r="A345" s="7"/>
      <c r="B345" s="29" t="s">
        <v>37</v>
      </c>
      <c r="C345" s="2">
        <v>65.7</v>
      </c>
      <c r="D345" s="2">
        <v>6.27</v>
      </c>
      <c r="E345" s="54">
        <f aca="true" t="shared" si="25" ref="E345:E350">D345/C345</f>
        <v>0.09543378995433789</v>
      </c>
      <c r="F345" s="16"/>
      <c r="G345" s="18"/>
    </row>
    <row r="346" spans="1:7" ht="15">
      <c r="A346" s="7"/>
      <c r="B346" s="29" t="s">
        <v>22</v>
      </c>
      <c r="C346" s="2">
        <v>13.85</v>
      </c>
      <c r="D346" s="2">
        <v>0.021</v>
      </c>
      <c r="E346" s="54">
        <f t="shared" si="25"/>
        <v>0.0015162454873646211</v>
      </c>
      <c r="F346" s="16"/>
      <c r="G346" s="18"/>
    </row>
    <row r="347" spans="1:7" ht="15">
      <c r="A347" s="7"/>
      <c r="B347" s="29" t="s">
        <v>16</v>
      </c>
      <c r="C347" s="2">
        <v>11.95</v>
      </c>
      <c r="D347" s="2">
        <v>0.252</v>
      </c>
      <c r="E347" s="54">
        <f t="shared" si="25"/>
        <v>0.021087866108786612</v>
      </c>
      <c r="F347" s="16"/>
      <c r="G347" s="18"/>
    </row>
    <row r="348" spans="1:7" ht="15">
      <c r="A348" s="7"/>
      <c r="B348" s="29" t="s">
        <v>49</v>
      </c>
      <c r="C348" s="2">
        <v>7.95</v>
      </c>
      <c r="D348" s="2">
        <v>0</v>
      </c>
      <c r="E348" s="54">
        <f t="shared" si="25"/>
        <v>0</v>
      </c>
      <c r="F348" s="16"/>
      <c r="G348" s="18"/>
    </row>
    <row r="349" spans="1:7" ht="24.75">
      <c r="A349" s="7"/>
      <c r="B349" s="29" t="s">
        <v>20</v>
      </c>
      <c r="C349" s="2">
        <v>32.8</v>
      </c>
      <c r="D349" s="2">
        <v>0.046</v>
      </c>
      <c r="E349" s="54">
        <f t="shared" si="25"/>
        <v>0.001402439024390244</v>
      </c>
      <c r="F349" s="16"/>
      <c r="G349" s="18"/>
    </row>
    <row r="350" spans="1:7" ht="24.75">
      <c r="A350" s="7"/>
      <c r="B350" s="29" t="s">
        <v>40</v>
      </c>
      <c r="C350" s="2">
        <v>4.99</v>
      </c>
      <c r="D350" s="2">
        <v>0</v>
      </c>
      <c r="E350" s="54">
        <f t="shared" si="25"/>
        <v>0</v>
      </c>
      <c r="F350" s="16"/>
      <c r="G350" s="18"/>
    </row>
    <row r="351" spans="1:7" ht="15">
      <c r="A351" s="7"/>
      <c r="B351" s="29" t="s">
        <v>19</v>
      </c>
      <c r="C351" s="2">
        <v>19.95</v>
      </c>
      <c r="D351" s="2">
        <v>1.627</v>
      </c>
      <c r="E351" s="54">
        <v>0</v>
      </c>
      <c r="F351" s="16"/>
      <c r="G351" s="18"/>
    </row>
    <row r="352" spans="1:7" ht="15">
      <c r="A352" s="7"/>
      <c r="B352" s="29" t="s">
        <v>36</v>
      </c>
      <c r="C352" s="2">
        <v>4.99</v>
      </c>
      <c r="D352" s="2">
        <v>0</v>
      </c>
      <c r="E352" s="54">
        <v>0</v>
      </c>
      <c r="F352" s="16"/>
      <c r="G352" s="18"/>
    </row>
    <row r="353" spans="1:7" ht="15">
      <c r="A353" s="7"/>
      <c r="B353" s="29" t="s">
        <v>131</v>
      </c>
      <c r="C353" s="2">
        <v>1.98</v>
      </c>
      <c r="D353" s="2">
        <v>0</v>
      </c>
      <c r="E353" s="54">
        <v>0</v>
      </c>
      <c r="F353" s="16"/>
      <c r="G353" s="18"/>
    </row>
    <row r="354" spans="1:7" ht="15">
      <c r="A354" s="7"/>
      <c r="B354" s="51" t="s">
        <v>58</v>
      </c>
      <c r="C354" s="35">
        <f>SUM(C345:C353)</f>
        <v>164.16</v>
      </c>
      <c r="D354" s="35">
        <f>SUM(D345:D353)</f>
        <v>8.216</v>
      </c>
      <c r="E354" s="55">
        <f>D354/C354</f>
        <v>0.05004873294346978</v>
      </c>
      <c r="F354" s="16"/>
      <c r="G354" s="18"/>
    </row>
    <row r="355" spans="1:7" ht="15">
      <c r="A355" s="7"/>
      <c r="B355" s="135" t="s">
        <v>82</v>
      </c>
      <c r="C355" s="138"/>
      <c r="D355" s="138"/>
      <c r="E355" s="139"/>
      <c r="F355" s="16"/>
      <c r="G355" s="18"/>
    </row>
    <row r="356" spans="1:7" ht="60.75">
      <c r="A356" s="7"/>
      <c r="B356" s="29" t="s">
        <v>72</v>
      </c>
      <c r="C356" s="2">
        <v>4.99</v>
      </c>
      <c r="D356" s="2">
        <v>0</v>
      </c>
      <c r="E356" s="54">
        <f aca="true" t="shared" si="26" ref="E356:E370">D356/C356</f>
        <v>0</v>
      </c>
      <c r="F356" s="16"/>
      <c r="G356" s="18"/>
    </row>
    <row r="357" spans="1:7" ht="24.75">
      <c r="A357" s="7"/>
      <c r="B357" s="29" t="s">
        <v>37</v>
      </c>
      <c r="C357" s="2">
        <v>129.7</v>
      </c>
      <c r="D357" s="2">
        <v>0.561</v>
      </c>
      <c r="E357" s="54">
        <f t="shared" si="26"/>
        <v>0.004325366229760988</v>
      </c>
      <c r="F357" s="16"/>
      <c r="G357" s="18"/>
    </row>
    <row r="358" spans="1:7" ht="15">
      <c r="A358" s="7"/>
      <c r="B358" s="29" t="s">
        <v>22</v>
      </c>
      <c r="C358" s="2">
        <v>119.85</v>
      </c>
      <c r="D358" s="2">
        <v>0</v>
      </c>
      <c r="E358" s="54">
        <f t="shared" si="26"/>
        <v>0</v>
      </c>
      <c r="F358" s="16"/>
      <c r="G358" s="18"/>
    </row>
    <row r="359" spans="1:7" ht="15">
      <c r="A359" s="7"/>
      <c r="B359" s="29" t="s">
        <v>38</v>
      </c>
      <c r="C359" s="2">
        <v>9.99</v>
      </c>
      <c r="D359" s="2">
        <v>0</v>
      </c>
      <c r="E359" s="54">
        <f t="shared" si="26"/>
        <v>0</v>
      </c>
      <c r="F359" s="16"/>
      <c r="G359" s="18"/>
    </row>
    <row r="360" spans="1:7" ht="15">
      <c r="A360" s="7"/>
      <c r="B360" s="29" t="s">
        <v>16</v>
      </c>
      <c r="C360" s="2">
        <v>34.98</v>
      </c>
      <c r="D360" s="2">
        <v>0</v>
      </c>
      <c r="E360" s="54">
        <f t="shared" si="26"/>
        <v>0</v>
      </c>
      <c r="F360" s="16"/>
      <c r="G360" s="18"/>
    </row>
    <row r="361" spans="1:7" ht="15">
      <c r="A361" s="7"/>
      <c r="B361" s="29" t="s">
        <v>48</v>
      </c>
      <c r="C361" s="2">
        <v>2.99</v>
      </c>
      <c r="D361" s="2">
        <v>0</v>
      </c>
      <c r="E361" s="54">
        <f t="shared" si="26"/>
        <v>0</v>
      </c>
      <c r="F361" s="16"/>
      <c r="G361" s="18"/>
    </row>
    <row r="362" spans="1:7" ht="15">
      <c r="A362" s="7"/>
      <c r="B362" s="29" t="s">
        <v>49</v>
      </c>
      <c r="C362" s="2">
        <v>34.95</v>
      </c>
      <c r="D362" s="2">
        <v>0</v>
      </c>
      <c r="E362" s="54">
        <f t="shared" si="26"/>
        <v>0</v>
      </c>
      <c r="F362" s="16"/>
      <c r="G362" s="18"/>
    </row>
    <row r="363" spans="1:7" ht="15">
      <c r="A363" s="7"/>
      <c r="B363" s="29" t="s">
        <v>146</v>
      </c>
      <c r="C363" s="2">
        <v>4.98</v>
      </c>
      <c r="D363" s="2">
        <v>0</v>
      </c>
      <c r="E363" s="54">
        <f t="shared" si="26"/>
        <v>0</v>
      </c>
      <c r="F363" s="16"/>
      <c r="G363" s="18"/>
    </row>
    <row r="364" spans="1:7" ht="15">
      <c r="A364" s="7"/>
      <c r="B364" s="29" t="s">
        <v>76</v>
      </c>
      <c r="C364" s="2">
        <v>2.99</v>
      </c>
      <c r="D364" s="2">
        <v>0</v>
      </c>
      <c r="E364" s="54">
        <f t="shared" si="26"/>
        <v>0</v>
      </c>
      <c r="F364" s="16"/>
      <c r="G364" s="18"/>
    </row>
    <row r="365" spans="1:7" ht="15">
      <c r="A365" s="7"/>
      <c r="B365" s="29" t="s">
        <v>77</v>
      </c>
      <c r="C365" s="2">
        <v>2.99</v>
      </c>
      <c r="D365" s="2">
        <v>0</v>
      </c>
      <c r="E365" s="54">
        <f t="shared" si="26"/>
        <v>0</v>
      </c>
      <c r="F365" s="16"/>
      <c r="G365" s="18"/>
    </row>
    <row r="366" spans="1:7" ht="24.75">
      <c r="A366" s="7"/>
      <c r="B366" s="29" t="s">
        <v>39</v>
      </c>
      <c r="C366" s="2">
        <v>9.95</v>
      </c>
      <c r="D366" s="2">
        <v>0.0229</v>
      </c>
      <c r="E366" s="54">
        <f t="shared" si="26"/>
        <v>0.0023015075376884423</v>
      </c>
      <c r="F366" s="16"/>
      <c r="G366" s="18"/>
    </row>
    <row r="367" spans="1:7" ht="15">
      <c r="A367" s="7"/>
      <c r="B367" s="29" t="s">
        <v>112</v>
      </c>
      <c r="C367" s="2">
        <v>209.8</v>
      </c>
      <c r="D367" s="2">
        <v>0</v>
      </c>
      <c r="E367" s="54">
        <f t="shared" si="26"/>
        <v>0</v>
      </c>
      <c r="F367" s="16"/>
      <c r="G367" s="18"/>
    </row>
    <row r="368" spans="1:7" ht="24.75">
      <c r="A368" s="7"/>
      <c r="B368" s="29" t="s">
        <v>40</v>
      </c>
      <c r="C368" s="2">
        <v>14.98</v>
      </c>
      <c r="D368" s="2">
        <v>0</v>
      </c>
      <c r="E368" s="54">
        <f t="shared" si="26"/>
        <v>0</v>
      </c>
      <c r="F368" s="16"/>
      <c r="G368" s="18"/>
    </row>
    <row r="369" spans="1:7" ht="15">
      <c r="A369" s="7"/>
      <c r="B369" s="29" t="s">
        <v>19</v>
      </c>
      <c r="C369" s="2">
        <v>49.95</v>
      </c>
      <c r="D369" s="2">
        <v>0.0067</v>
      </c>
      <c r="E369" s="54">
        <f t="shared" si="26"/>
        <v>0.00013413413413413414</v>
      </c>
      <c r="F369" s="16"/>
      <c r="G369" s="18"/>
    </row>
    <row r="370" spans="1:7" ht="15">
      <c r="A370" s="7"/>
      <c r="B370" s="29" t="s">
        <v>36</v>
      </c>
      <c r="C370" s="2">
        <v>14.99</v>
      </c>
      <c r="D370" s="2">
        <v>0</v>
      </c>
      <c r="E370" s="54">
        <f t="shared" si="26"/>
        <v>0</v>
      </c>
      <c r="F370" s="16"/>
      <c r="G370" s="18"/>
    </row>
    <row r="371" spans="1:7" ht="15">
      <c r="A371" s="7"/>
      <c r="B371" s="29" t="s">
        <v>131</v>
      </c>
      <c r="C371" s="2">
        <v>6.93</v>
      </c>
      <c r="D371" s="2">
        <v>0</v>
      </c>
      <c r="E371" s="54">
        <v>0</v>
      </c>
      <c r="F371" s="16"/>
      <c r="G371" s="18"/>
    </row>
    <row r="372" spans="1:7" ht="15">
      <c r="A372" s="7"/>
      <c r="B372" s="51" t="s">
        <v>58</v>
      </c>
      <c r="C372" s="35">
        <f>SUM(C356:C371)</f>
        <v>655.0100000000001</v>
      </c>
      <c r="D372" s="35">
        <f>SUM(D356:D371)</f>
        <v>0.5906000000000001</v>
      </c>
      <c r="E372" s="55">
        <f>D372/C372</f>
        <v>0.0009016656234255966</v>
      </c>
      <c r="F372" s="16"/>
      <c r="G372" s="18"/>
    </row>
    <row r="373" spans="1:7" ht="15">
      <c r="A373" s="7"/>
      <c r="B373" s="135" t="s">
        <v>84</v>
      </c>
      <c r="C373" s="138"/>
      <c r="D373" s="138"/>
      <c r="E373" s="139"/>
      <c r="F373" s="16"/>
      <c r="G373" s="18"/>
    </row>
    <row r="374" spans="1:7" ht="24.75">
      <c r="A374" s="7"/>
      <c r="B374" s="29" t="s">
        <v>73</v>
      </c>
      <c r="C374" s="2">
        <v>1</v>
      </c>
      <c r="D374" s="2">
        <v>0</v>
      </c>
      <c r="E374" s="54">
        <f aca="true" t="shared" si="27" ref="E374:E391">D374/C374</f>
        <v>0</v>
      </c>
      <c r="F374" s="16"/>
      <c r="G374" s="18"/>
    </row>
    <row r="375" spans="1:7" ht="24.75">
      <c r="A375" s="7"/>
      <c r="B375" s="29" t="s">
        <v>37</v>
      </c>
      <c r="C375" s="2">
        <v>69.6</v>
      </c>
      <c r="D375" s="2">
        <v>29.86</v>
      </c>
      <c r="E375" s="54">
        <f t="shared" si="27"/>
        <v>0.42902298850574716</v>
      </c>
      <c r="F375" s="16"/>
      <c r="G375" s="18"/>
    </row>
    <row r="376" spans="1:7" ht="15">
      <c r="A376" s="7"/>
      <c r="B376" s="29" t="s">
        <v>22</v>
      </c>
      <c r="C376" s="2">
        <v>39.7</v>
      </c>
      <c r="D376" s="2">
        <v>17.169</v>
      </c>
      <c r="E376" s="54">
        <f t="shared" si="27"/>
        <v>0.4324685138539043</v>
      </c>
      <c r="F376" s="16"/>
      <c r="G376" s="18"/>
    </row>
    <row r="377" spans="1:7" ht="15">
      <c r="A377" s="7"/>
      <c r="B377" s="29" t="s">
        <v>74</v>
      </c>
      <c r="C377" s="2">
        <v>4.99</v>
      </c>
      <c r="D377" s="2">
        <v>2.511</v>
      </c>
      <c r="E377" s="54">
        <f t="shared" si="27"/>
        <v>0.5032064128256513</v>
      </c>
      <c r="F377" s="16"/>
      <c r="G377" s="18"/>
    </row>
    <row r="378" spans="1:7" ht="15">
      <c r="A378" s="7"/>
      <c r="B378" s="29" t="s">
        <v>16</v>
      </c>
      <c r="C378" s="2">
        <v>29.8</v>
      </c>
      <c r="D378" s="2">
        <v>11.076</v>
      </c>
      <c r="E378" s="54">
        <f t="shared" si="27"/>
        <v>0.3716778523489933</v>
      </c>
      <c r="F378" s="16"/>
      <c r="G378" s="18"/>
    </row>
    <row r="379" spans="1:7" ht="24.75">
      <c r="A379" s="7"/>
      <c r="B379" s="29" t="s">
        <v>75</v>
      </c>
      <c r="C379" s="2">
        <v>4.99</v>
      </c>
      <c r="D379" s="2">
        <v>2.103</v>
      </c>
      <c r="E379" s="54">
        <f t="shared" si="27"/>
        <v>0.4214428857715431</v>
      </c>
      <c r="F379" s="16"/>
      <c r="G379" s="18"/>
    </row>
    <row r="380" spans="1:7" ht="15">
      <c r="A380" s="7"/>
      <c r="B380" s="29" t="s">
        <v>48</v>
      </c>
      <c r="C380" s="2">
        <v>9.99</v>
      </c>
      <c r="D380" s="2">
        <v>4.474</v>
      </c>
      <c r="E380" s="54">
        <f t="shared" si="27"/>
        <v>0.44784784784784787</v>
      </c>
      <c r="F380" s="16"/>
      <c r="G380" s="18"/>
    </row>
    <row r="381" spans="1:7" ht="15">
      <c r="A381" s="7"/>
      <c r="B381" s="29" t="s">
        <v>49</v>
      </c>
      <c r="C381" s="2">
        <v>19.8</v>
      </c>
      <c r="D381" s="2">
        <v>8.389</v>
      </c>
      <c r="E381" s="54">
        <f t="shared" si="27"/>
        <v>0.4236868686868686</v>
      </c>
      <c r="F381" s="16"/>
      <c r="G381" s="18"/>
    </row>
    <row r="382" spans="1:7" ht="15">
      <c r="A382" s="7"/>
      <c r="B382" s="29" t="s">
        <v>17</v>
      </c>
      <c r="C382" s="2">
        <v>4.99</v>
      </c>
      <c r="D382" s="2">
        <v>0</v>
      </c>
      <c r="E382" s="54">
        <f t="shared" si="27"/>
        <v>0</v>
      </c>
      <c r="F382" s="16"/>
      <c r="G382" s="18"/>
    </row>
    <row r="383" spans="1:7" ht="15">
      <c r="A383" s="7"/>
      <c r="B383" s="29" t="s">
        <v>80</v>
      </c>
      <c r="C383" s="2">
        <v>4.99</v>
      </c>
      <c r="D383" s="2">
        <v>0</v>
      </c>
      <c r="E383" s="54">
        <f t="shared" si="27"/>
        <v>0</v>
      </c>
      <c r="F383" s="16"/>
      <c r="G383" s="18"/>
    </row>
    <row r="384" spans="1:7" ht="15">
      <c r="A384" s="7"/>
      <c r="B384" s="29" t="s">
        <v>146</v>
      </c>
      <c r="C384" s="2">
        <v>4.98</v>
      </c>
      <c r="D384" s="2">
        <v>0</v>
      </c>
      <c r="E384" s="54">
        <f t="shared" si="27"/>
        <v>0</v>
      </c>
      <c r="F384" s="16"/>
      <c r="G384" s="18"/>
    </row>
    <row r="385" spans="1:7" ht="15">
      <c r="A385" s="7"/>
      <c r="B385" s="29" t="s">
        <v>76</v>
      </c>
      <c r="C385" s="2">
        <v>1</v>
      </c>
      <c r="D385" s="2">
        <v>0</v>
      </c>
      <c r="E385" s="54">
        <f t="shared" si="27"/>
        <v>0</v>
      </c>
      <c r="F385" s="16"/>
      <c r="G385" s="18"/>
    </row>
    <row r="386" spans="1:7" ht="15">
      <c r="A386" s="7"/>
      <c r="B386" s="29" t="s">
        <v>77</v>
      </c>
      <c r="C386" s="2">
        <v>4.99</v>
      </c>
      <c r="D386" s="2">
        <v>0</v>
      </c>
      <c r="E386" s="54">
        <f t="shared" si="27"/>
        <v>0</v>
      </c>
      <c r="F386" s="16"/>
      <c r="G386" s="18"/>
    </row>
    <row r="387" spans="1:7" ht="15">
      <c r="A387" s="7"/>
      <c r="B387" s="29" t="s">
        <v>83</v>
      </c>
      <c r="C387" s="2">
        <v>4.99</v>
      </c>
      <c r="D387" s="2">
        <v>0</v>
      </c>
      <c r="E387" s="54">
        <f t="shared" si="27"/>
        <v>0</v>
      </c>
      <c r="F387" s="16"/>
      <c r="G387" s="18"/>
    </row>
    <row r="388" spans="1:7" ht="24.75">
      <c r="A388" s="7"/>
      <c r="B388" s="29" t="s">
        <v>39</v>
      </c>
      <c r="C388" s="2">
        <v>9.95</v>
      </c>
      <c r="D388" s="2">
        <v>4.756</v>
      </c>
      <c r="E388" s="54">
        <f t="shared" si="27"/>
        <v>0.47798994974874376</v>
      </c>
      <c r="F388" s="16"/>
      <c r="G388" s="18"/>
    </row>
    <row r="389" spans="1:7" ht="24.75">
      <c r="A389" s="7"/>
      <c r="B389" s="29" t="s">
        <v>20</v>
      </c>
      <c r="C389" s="2">
        <v>39.85</v>
      </c>
      <c r="D389" s="2">
        <v>15.979</v>
      </c>
      <c r="E389" s="54">
        <f t="shared" si="27"/>
        <v>0.400978670012547</v>
      </c>
      <c r="F389" s="16"/>
      <c r="G389" s="18"/>
    </row>
    <row r="390" spans="1:7" ht="15">
      <c r="A390" s="7"/>
      <c r="B390" s="29" t="s">
        <v>78</v>
      </c>
      <c r="C390" s="2">
        <v>4.99</v>
      </c>
      <c r="D390" s="2">
        <v>2.534</v>
      </c>
      <c r="E390" s="54">
        <f t="shared" si="27"/>
        <v>0.5078156312625249</v>
      </c>
      <c r="F390" s="16"/>
      <c r="G390" s="18"/>
    </row>
    <row r="391" spans="1:7" ht="24.75">
      <c r="A391" s="7"/>
      <c r="B391" s="29" t="s">
        <v>40</v>
      </c>
      <c r="C391" s="2">
        <v>19.99</v>
      </c>
      <c r="D391" s="2">
        <v>0</v>
      </c>
      <c r="E391" s="54">
        <f t="shared" si="27"/>
        <v>0</v>
      </c>
      <c r="F391" s="16"/>
      <c r="G391" s="18"/>
    </row>
    <row r="392" spans="1:7" ht="15">
      <c r="A392" s="7"/>
      <c r="B392" s="29" t="s">
        <v>19</v>
      </c>
      <c r="C392" s="2">
        <v>19.9</v>
      </c>
      <c r="D392" s="2">
        <v>8.971</v>
      </c>
      <c r="E392" s="54">
        <v>0</v>
      </c>
      <c r="F392" s="16"/>
      <c r="G392" s="18"/>
    </row>
    <row r="393" spans="1:7" ht="15">
      <c r="A393" s="7"/>
      <c r="B393" s="29" t="s">
        <v>36</v>
      </c>
      <c r="C393" s="2">
        <v>4.99</v>
      </c>
      <c r="D393" s="2">
        <v>0.164</v>
      </c>
      <c r="E393" s="54">
        <v>0</v>
      </c>
      <c r="F393" s="16"/>
      <c r="G393" s="18"/>
    </row>
    <row r="394" spans="1:7" ht="15">
      <c r="A394" s="7"/>
      <c r="B394" s="29" t="s">
        <v>131</v>
      </c>
      <c r="C394" s="2">
        <v>3.96</v>
      </c>
      <c r="D394" s="2">
        <v>0</v>
      </c>
      <c r="E394" s="54">
        <v>0</v>
      </c>
      <c r="F394" s="16"/>
      <c r="G394" s="18"/>
    </row>
    <row r="395" spans="1:7" ht="15">
      <c r="A395" s="7"/>
      <c r="B395" s="51" t="s">
        <v>58</v>
      </c>
      <c r="C395" s="35">
        <f>SUM(C374:C394)</f>
        <v>309.44</v>
      </c>
      <c r="D395" s="35">
        <f>SUM(D374:D394)</f>
        <v>107.986</v>
      </c>
      <c r="E395" s="55">
        <f>D395/C395</f>
        <v>0.34897233712512926</v>
      </c>
      <c r="F395" s="16"/>
      <c r="G395" s="18"/>
    </row>
    <row r="396" spans="1:7" ht="15">
      <c r="A396" s="7"/>
      <c r="B396" s="135" t="s">
        <v>85</v>
      </c>
      <c r="C396" s="138"/>
      <c r="D396" s="138"/>
      <c r="E396" s="139"/>
      <c r="F396" s="16"/>
      <c r="G396" s="18"/>
    </row>
    <row r="397" spans="1:7" ht="24.75">
      <c r="A397" s="7"/>
      <c r="B397" s="29" t="s">
        <v>37</v>
      </c>
      <c r="C397" s="2">
        <v>104.65</v>
      </c>
      <c r="D397" s="2">
        <v>33.151</v>
      </c>
      <c r="E397" s="54">
        <f aca="true" t="shared" si="28" ref="E397:E411">D397/C397</f>
        <v>0.3167797419971333</v>
      </c>
      <c r="F397" s="16"/>
      <c r="G397" s="18"/>
    </row>
    <row r="398" spans="1:7" ht="15">
      <c r="A398" s="7"/>
      <c r="B398" s="29" t="s">
        <v>22</v>
      </c>
      <c r="C398" s="2">
        <v>124.85</v>
      </c>
      <c r="D398" s="2">
        <v>1.958</v>
      </c>
      <c r="E398" s="54">
        <f t="shared" si="28"/>
        <v>0.015682819383259914</v>
      </c>
      <c r="F398" s="16"/>
      <c r="G398" s="18"/>
    </row>
    <row r="399" spans="1:7" ht="15">
      <c r="A399" s="7"/>
      <c r="B399" s="29" t="s">
        <v>74</v>
      </c>
      <c r="C399" s="2">
        <v>4.99</v>
      </c>
      <c r="D399" s="2">
        <v>0.245</v>
      </c>
      <c r="E399" s="54">
        <f t="shared" si="28"/>
        <v>0.049098196392785565</v>
      </c>
      <c r="F399" s="16"/>
      <c r="G399" s="18"/>
    </row>
    <row r="400" spans="1:7" ht="15">
      <c r="A400" s="7"/>
      <c r="B400" s="29" t="s">
        <v>16</v>
      </c>
      <c r="C400" s="2">
        <v>4.95</v>
      </c>
      <c r="D400" s="2">
        <v>0.008</v>
      </c>
      <c r="E400" s="54">
        <f t="shared" si="28"/>
        <v>0.0016161616161616162</v>
      </c>
      <c r="F400" s="16"/>
      <c r="G400" s="18"/>
    </row>
    <row r="401" spans="1:7" ht="24.75">
      <c r="A401" s="7"/>
      <c r="B401" s="29" t="s">
        <v>75</v>
      </c>
      <c r="C401" s="2">
        <v>23.85</v>
      </c>
      <c r="D401" s="2">
        <v>2.444</v>
      </c>
      <c r="E401" s="54">
        <f t="shared" si="28"/>
        <v>0.10247379454926624</v>
      </c>
      <c r="F401" s="16"/>
      <c r="G401" s="18"/>
    </row>
    <row r="402" spans="1:7" ht="15">
      <c r="A402" s="7"/>
      <c r="B402" s="29" t="s">
        <v>48</v>
      </c>
      <c r="C402" s="2">
        <v>16.99</v>
      </c>
      <c r="D402" s="2">
        <v>0.522</v>
      </c>
      <c r="E402" s="54">
        <f t="shared" si="28"/>
        <v>0.030723955267804595</v>
      </c>
      <c r="F402" s="16"/>
      <c r="G402" s="18"/>
    </row>
    <row r="403" spans="1:7" ht="15">
      <c r="A403" s="7"/>
      <c r="B403" s="29" t="s">
        <v>49</v>
      </c>
      <c r="C403" s="2">
        <v>30.95</v>
      </c>
      <c r="D403" s="2">
        <v>2.77</v>
      </c>
      <c r="E403" s="54">
        <f t="shared" si="28"/>
        <v>0.08949919224555736</v>
      </c>
      <c r="F403" s="16"/>
      <c r="G403" s="18"/>
    </row>
    <row r="404" spans="1:7" ht="15">
      <c r="A404" s="7"/>
      <c r="B404" s="29" t="s">
        <v>41</v>
      </c>
      <c r="C404" s="2">
        <v>1</v>
      </c>
      <c r="D404" s="2">
        <v>0</v>
      </c>
      <c r="E404" s="54">
        <f t="shared" si="28"/>
        <v>0</v>
      </c>
      <c r="F404" s="16"/>
      <c r="G404" s="18"/>
    </row>
    <row r="405" spans="1:7" ht="15">
      <c r="A405" s="7"/>
      <c r="B405" s="29" t="s">
        <v>77</v>
      </c>
      <c r="C405" s="2">
        <v>4.95</v>
      </c>
      <c r="D405" s="2">
        <v>0.077</v>
      </c>
      <c r="E405" s="54">
        <f t="shared" si="28"/>
        <v>0.015555555555555555</v>
      </c>
      <c r="F405" s="16"/>
      <c r="G405" s="18"/>
    </row>
    <row r="406" spans="1:7" ht="24.75">
      <c r="A406" s="7"/>
      <c r="B406" s="29" t="s">
        <v>20</v>
      </c>
      <c r="C406" s="2">
        <v>38.85</v>
      </c>
      <c r="D406" s="2">
        <v>1.158</v>
      </c>
      <c r="E406" s="54">
        <f t="shared" si="28"/>
        <v>0.029806949806949805</v>
      </c>
      <c r="F406" s="16"/>
      <c r="G406" s="18"/>
    </row>
    <row r="407" spans="1:7" ht="15">
      <c r="A407" s="7"/>
      <c r="B407" s="29" t="s">
        <v>78</v>
      </c>
      <c r="C407" s="2">
        <v>4.95</v>
      </c>
      <c r="D407" s="2">
        <v>0.19</v>
      </c>
      <c r="E407" s="54">
        <f t="shared" si="28"/>
        <v>0.03838383838383838</v>
      </c>
      <c r="F407" s="16"/>
      <c r="G407" s="18"/>
    </row>
    <row r="408" spans="1:7" ht="24.75">
      <c r="A408" s="7"/>
      <c r="B408" s="29" t="s">
        <v>40</v>
      </c>
      <c r="C408" s="2">
        <v>9.95</v>
      </c>
      <c r="D408" s="2">
        <v>0</v>
      </c>
      <c r="E408" s="54">
        <f t="shared" si="28"/>
        <v>0</v>
      </c>
      <c r="F408" s="16"/>
      <c r="G408" s="18"/>
    </row>
    <row r="409" spans="1:7" ht="15">
      <c r="A409" s="7"/>
      <c r="B409" s="29" t="s">
        <v>19</v>
      </c>
      <c r="C409" s="2">
        <v>39.85</v>
      </c>
      <c r="D409" s="2">
        <v>2.115</v>
      </c>
      <c r="E409" s="54">
        <f t="shared" si="28"/>
        <v>0.05307402760351318</v>
      </c>
      <c r="F409" s="16"/>
      <c r="G409" s="18"/>
    </row>
    <row r="410" spans="1:7" ht="15">
      <c r="A410" s="7"/>
      <c r="B410" s="29" t="s">
        <v>36</v>
      </c>
      <c r="C410" s="2">
        <v>9.95</v>
      </c>
      <c r="D410" s="2">
        <v>1.046</v>
      </c>
      <c r="E410" s="54">
        <f t="shared" si="28"/>
        <v>0.10512562814070353</v>
      </c>
      <c r="F410" s="16"/>
      <c r="G410" s="18"/>
    </row>
    <row r="411" spans="1:7" ht="15">
      <c r="A411" s="7"/>
      <c r="B411" s="29" t="s">
        <v>131</v>
      </c>
      <c r="C411" s="2">
        <v>5.94</v>
      </c>
      <c r="D411" s="2">
        <v>0.003</v>
      </c>
      <c r="E411" s="54">
        <f t="shared" si="28"/>
        <v>0.000505050505050505</v>
      </c>
      <c r="F411" s="16"/>
      <c r="G411" s="18"/>
    </row>
    <row r="412" spans="1:7" ht="15">
      <c r="A412" s="7"/>
      <c r="B412" s="51" t="s">
        <v>58</v>
      </c>
      <c r="C412" s="35">
        <f>SUM(C397:C411)</f>
        <v>426.67</v>
      </c>
      <c r="D412" s="35">
        <f>SUM(D397:D411)</f>
        <v>45.687000000000005</v>
      </c>
      <c r="E412" s="55">
        <f>D412/C412</f>
        <v>0.10707806970258045</v>
      </c>
      <c r="F412" s="16"/>
      <c r="G412" s="18"/>
    </row>
    <row r="413" spans="1:7" ht="15">
      <c r="A413" s="7"/>
      <c r="B413" s="135" t="s">
        <v>87</v>
      </c>
      <c r="C413" s="138"/>
      <c r="D413" s="138"/>
      <c r="E413" s="139"/>
      <c r="F413" s="16"/>
      <c r="G413" s="18"/>
    </row>
    <row r="414" spans="1:7" ht="15">
      <c r="A414" s="7"/>
      <c r="B414" s="29" t="s">
        <v>86</v>
      </c>
      <c r="C414" s="53">
        <v>12.548</v>
      </c>
      <c r="D414" s="53">
        <v>0</v>
      </c>
      <c r="E414" s="54">
        <f>D414/C414</f>
        <v>0</v>
      </c>
      <c r="F414" s="16"/>
      <c r="G414" s="18"/>
    </row>
    <row r="415" spans="1:7" ht="15">
      <c r="A415" s="7"/>
      <c r="B415" s="29" t="s">
        <v>22</v>
      </c>
      <c r="C415" s="53">
        <v>97.016</v>
      </c>
      <c r="D415" s="53">
        <v>0</v>
      </c>
      <c r="E415" s="54">
        <f aca="true" t="shared" si="29" ref="E415:E424">D415/C415</f>
        <v>0</v>
      </c>
      <c r="F415" s="16"/>
      <c r="G415" s="18"/>
    </row>
    <row r="416" spans="1:7" ht="15">
      <c r="A416" s="7"/>
      <c r="B416" s="29" t="s">
        <v>38</v>
      </c>
      <c r="C416" s="53">
        <v>4.172</v>
      </c>
      <c r="D416" s="53">
        <v>0</v>
      </c>
      <c r="E416" s="54">
        <f t="shared" si="29"/>
        <v>0</v>
      </c>
      <c r="F416" s="16"/>
      <c r="G416" s="18"/>
    </row>
    <row r="417" spans="1:7" ht="15">
      <c r="A417" s="7"/>
      <c r="B417" s="29" t="s">
        <v>74</v>
      </c>
      <c r="C417" s="53">
        <v>1.759</v>
      </c>
      <c r="D417" s="53">
        <v>0</v>
      </c>
      <c r="E417" s="54">
        <f t="shared" si="29"/>
        <v>0</v>
      </c>
      <c r="F417" s="16"/>
      <c r="G417" s="18"/>
    </row>
    <row r="418" spans="1:7" ht="15">
      <c r="A418" s="7"/>
      <c r="B418" s="29" t="s">
        <v>16</v>
      </c>
      <c r="C418" s="53">
        <v>2.255</v>
      </c>
      <c r="D418" s="53">
        <v>0</v>
      </c>
      <c r="E418" s="54">
        <f t="shared" si="29"/>
        <v>0</v>
      </c>
      <c r="F418" s="16"/>
      <c r="G418" s="18"/>
    </row>
    <row r="419" spans="1:7" ht="24.75">
      <c r="A419" s="7"/>
      <c r="B419" s="29" t="s">
        <v>75</v>
      </c>
      <c r="C419" s="53">
        <v>13.459</v>
      </c>
      <c r="D419" s="53">
        <v>0</v>
      </c>
      <c r="E419" s="54">
        <f t="shared" si="29"/>
        <v>0</v>
      </c>
      <c r="F419" s="16"/>
      <c r="G419" s="18"/>
    </row>
    <row r="420" spans="1:7" ht="15">
      <c r="A420" s="7"/>
      <c r="B420" s="29" t="s">
        <v>48</v>
      </c>
      <c r="C420" s="53">
        <v>142.896</v>
      </c>
      <c r="D420" s="53">
        <v>0</v>
      </c>
      <c r="E420" s="54">
        <f t="shared" si="29"/>
        <v>0</v>
      </c>
      <c r="F420" s="16"/>
      <c r="G420" s="18"/>
    </row>
    <row r="421" spans="1:7" ht="15">
      <c r="A421" s="7"/>
      <c r="B421" s="29" t="s">
        <v>49</v>
      </c>
      <c r="C421" s="2">
        <v>11.394</v>
      </c>
      <c r="D421" s="53">
        <v>0</v>
      </c>
      <c r="E421" s="54">
        <f t="shared" si="29"/>
        <v>0</v>
      </c>
      <c r="F421" s="16"/>
      <c r="G421" s="18"/>
    </row>
    <row r="422" spans="1:7" ht="24.75">
      <c r="A422" s="7"/>
      <c r="B422" s="29" t="s">
        <v>20</v>
      </c>
      <c r="C422" s="2">
        <v>47.325</v>
      </c>
      <c r="D422" s="53">
        <v>0</v>
      </c>
      <c r="E422" s="54">
        <f t="shared" si="29"/>
        <v>0</v>
      </c>
      <c r="F422" s="16"/>
      <c r="G422" s="18"/>
    </row>
    <row r="423" spans="1:7" ht="15">
      <c r="A423" s="7"/>
      <c r="B423" s="29" t="s">
        <v>78</v>
      </c>
      <c r="C423" s="2">
        <v>13.483</v>
      </c>
      <c r="D423" s="53">
        <v>0</v>
      </c>
      <c r="E423" s="54">
        <f t="shared" si="29"/>
        <v>0</v>
      </c>
      <c r="F423" s="16"/>
      <c r="G423" s="18"/>
    </row>
    <row r="424" spans="1:7" ht="15">
      <c r="A424" s="7"/>
      <c r="B424" s="64" t="s">
        <v>36</v>
      </c>
      <c r="C424" s="2">
        <v>10.104</v>
      </c>
      <c r="D424" s="53">
        <v>0</v>
      </c>
      <c r="E424" s="54">
        <f t="shared" si="29"/>
        <v>0</v>
      </c>
      <c r="F424" s="16"/>
      <c r="G424" s="18"/>
    </row>
    <row r="425" spans="1:7" ht="15">
      <c r="A425" s="7"/>
      <c r="B425" s="56" t="s">
        <v>58</v>
      </c>
      <c r="C425" s="35">
        <f>SUM(C414:C424)</f>
        <v>356.411</v>
      </c>
      <c r="D425" s="35">
        <f>SUM(D414:D424)</f>
        <v>0</v>
      </c>
      <c r="E425" s="55">
        <f>D425/C425</f>
        <v>0</v>
      </c>
      <c r="F425" s="16"/>
      <c r="G425" s="18"/>
    </row>
    <row r="426" spans="1:7" ht="15">
      <c r="A426" s="7"/>
      <c r="B426" s="135" t="s">
        <v>88</v>
      </c>
      <c r="C426" s="138"/>
      <c r="D426" s="138"/>
      <c r="E426" s="139"/>
      <c r="F426" s="16"/>
      <c r="G426" s="18"/>
    </row>
    <row r="427" spans="1:7" ht="15">
      <c r="A427" s="7"/>
      <c r="B427" s="29" t="s">
        <v>86</v>
      </c>
      <c r="C427" s="2">
        <v>1.215</v>
      </c>
      <c r="D427" s="2">
        <v>0</v>
      </c>
      <c r="E427" s="54">
        <f>D427/C427</f>
        <v>0</v>
      </c>
      <c r="F427" s="16"/>
      <c r="G427" s="18"/>
    </row>
    <row r="428" spans="1:7" ht="15">
      <c r="A428" s="7"/>
      <c r="B428" s="29" t="s">
        <v>22</v>
      </c>
      <c r="C428" s="2">
        <v>9.383</v>
      </c>
      <c r="D428" s="2">
        <v>0</v>
      </c>
      <c r="E428" s="54">
        <f aca="true" t="shared" si="30" ref="E428:E435">D428/C428</f>
        <v>0</v>
      </c>
      <c r="F428" s="16"/>
      <c r="G428" s="18"/>
    </row>
    <row r="429" spans="1:7" ht="24.75">
      <c r="A429" s="7"/>
      <c r="B429" s="29" t="s">
        <v>75</v>
      </c>
      <c r="C429" s="2">
        <v>1.304</v>
      </c>
      <c r="D429" s="2">
        <v>0</v>
      </c>
      <c r="E429" s="54">
        <f t="shared" si="30"/>
        <v>0</v>
      </c>
      <c r="F429" s="16"/>
      <c r="G429" s="18"/>
    </row>
    <row r="430" spans="1:7" ht="15">
      <c r="A430" s="7"/>
      <c r="B430" s="29" t="s">
        <v>48</v>
      </c>
      <c r="C430" s="2">
        <v>13.833</v>
      </c>
      <c r="D430" s="2">
        <v>0</v>
      </c>
      <c r="E430" s="54">
        <f t="shared" si="30"/>
        <v>0</v>
      </c>
      <c r="F430" s="16"/>
      <c r="G430" s="18"/>
    </row>
    <row r="431" spans="1:7" ht="15">
      <c r="A431" s="7"/>
      <c r="B431" s="29" t="s">
        <v>49</v>
      </c>
      <c r="C431" s="2">
        <v>1.103</v>
      </c>
      <c r="D431" s="2">
        <v>0</v>
      </c>
      <c r="E431" s="54">
        <f t="shared" si="30"/>
        <v>0</v>
      </c>
      <c r="F431" s="16"/>
      <c r="G431" s="18"/>
    </row>
    <row r="432" spans="1:7" ht="24.75">
      <c r="A432" s="7"/>
      <c r="B432" s="29" t="s">
        <v>20</v>
      </c>
      <c r="C432" s="2">
        <v>4.546</v>
      </c>
      <c r="D432" s="2">
        <v>0</v>
      </c>
      <c r="E432" s="54">
        <f t="shared" si="30"/>
        <v>0</v>
      </c>
      <c r="F432" s="16"/>
      <c r="G432" s="18"/>
    </row>
    <row r="433" spans="1:7" ht="15">
      <c r="A433" s="7"/>
      <c r="B433" s="29" t="s">
        <v>78</v>
      </c>
      <c r="C433" s="2">
        <v>1.296</v>
      </c>
      <c r="D433" s="2">
        <v>0</v>
      </c>
      <c r="E433" s="54">
        <f t="shared" si="30"/>
        <v>0</v>
      </c>
      <c r="F433" s="7"/>
      <c r="G433" s="7"/>
    </row>
    <row r="434" spans="1:7" ht="15">
      <c r="A434" s="7"/>
      <c r="B434" s="29" t="s">
        <v>36</v>
      </c>
      <c r="C434" s="2">
        <v>0.981</v>
      </c>
      <c r="D434" s="2">
        <v>0</v>
      </c>
      <c r="E434" s="54">
        <f t="shared" si="30"/>
        <v>0</v>
      </c>
      <c r="F434" s="7"/>
      <c r="G434" s="7"/>
    </row>
    <row r="435" spans="1:7" ht="15">
      <c r="A435" s="7"/>
      <c r="B435" s="29" t="s">
        <v>131</v>
      </c>
      <c r="C435" s="2">
        <v>0.792</v>
      </c>
      <c r="D435" s="2">
        <v>0</v>
      </c>
      <c r="E435" s="54">
        <f t="shared" si="30"/>
        <v>0</v>
      </c>
      <c r="F435" s="7"/>
      <c r="G435" s="7"/>
    </row>
    <row r="436" spans="1:7" ht="15">
      <c r="A436" s="7"/>
      <c r="B436" s="51" t="s">
        <v>58</v>
      </c>
      <c r="C436" s="35">
        <f>SUM(C427:C435)</f>
        <v>34.453</v>
      </c>
      <c r="D436" s="35">
        <f>SUM(D427:D435)</f>
        <v>0</v>
      </c>
      <c r="E436" s="55">
        <f>D436/C436</f>
        <v>0</v>
      </c>
      <c r="F436" s="7"/>
      <c r="G436" s="7"/>
    </row>
    <row r="437" spans="1:7" ht="36">
      <c r="A437" s="7"/>
      <c r="B437" s="57" t="s">
        <v>89</v>
      </c>
      <c r="C437" s="35">
        <f>C436+C425+C412+C395+C372+C354+C343+C330+C313</f>
        <v>4195.044000000001</v>
      </c>
      <c r="D437" s="35">
        <f>D436+D425+D412+D395+D372+D354+D343+D330+D313</f>
        <v>301.19259999999997</v>
      </c>
      <c r="E437" s="58">
        <f>D437/C437</f>
        <v>0.07179724455810235</v>
      </c>
      <c r="F437" s="7"/>
      <c r="G437" s="7"/>
    </row>
    <row r="438" spans="1:7" ht="15">
      <c r="A438" s="7"/>
      <c r="B438" s="121" t="s">
        <v>54</v>
      </c>
      <c r="C438" s="122"/>
      <c r="D438" s="122"/>
      <c r="E438" s="123"/>
      <c r="F438" s="7"/>
      <c r="G438" s="7"/>
    </row>
    <row r="439" spans="1:7" ht="24.75">
      <c r="A439" s="7"/>
      <c r="B439" s="28" t="s">
        <v>107</v>
      </c>
      <c r="C439" s="2">
        <v>0.29</v>
      </c>
      <c r="D439" s="2">
        <v>0</v>
      </c>
      <c r="E439" s="11">
        <f>D439/C439</f>
        <v>0</v>
      </c>
      <c r="F439" s="7"/>
      <c r="G439" s="7"/>
    </row>
    <row r="440" spans="1:7" ht="36.75">
      <c r="A440" s="7"/>
      <c r="B440" s="28" t="s">
        <v>108</v>
      </c>
      <c r="C440" s="2">
        <v>9.39</v>
      </c>
      <c r="D440" s="2">
        <v>0.243</v>
      </c>
      <c r="E440" s="11">
        <f aca="true" t="shared" si="31" ref="E440:E448">D440/C440</f>
        <v>0.025878594249201275</v>
      </c>
      <c r="F440" s="7"/>
      <c r="G440" s="7"/>
    </row>
    <row r="441" spans="1:7" ht="15">
      <c r="A441" s="7"/>
      <c r="B441" s="24" t="s">
        <v>46</v>
      </c>
      <c r="C441" s="25">
        <v>7.85</v>
      </c>
      <c r="D441" s="2">
        <v>0</v>
      </c>
      <c r="E441" s="11">
        <f t="shared" si="31"/>
        <v>0</v>
      </c>
      <c r="F441" s="7"/>
      <c r="G441" s="7"/>
    </row>
    <row r="442" spans="1:7" ht="15">
      <c r="A442" s="7"/>
      <c r="B442" s="24" t="s">
        <v>35</v>
      </c>
      <c r="C442" s="25">
        <v>2.35</v>
      </c>
      <c r="D442" s="2">
        <v>0</v>
      </c>
      <c r="E442" s="11">
        <f t="shared" si="31"/>
        <v>0</v>
      </c>
      <c r="F442" s="7"/>
      <c r="G442" s="7"/>
    </row>
    <row r="443" spans="1:7" ht="15">
      <c r="A443" s="7"/>
      <c r="B443" s="24" t="s">
        <v>19</v>
      </c>
      <c r="C443" s="25">
        <v>4.01</v>
      </c>
      <c r="D443" s="2">
        <v>0.193</v>
      </c>
      <c r="E443" s="11">
        <f t="shared" si="31"/>
        <v>0.04812967581047382</v>
      </c>
      <c r="F443" s="20"/>
      <c r="G443" s="14"/>
    </row>
    <row r="444" spans="1:7" ht="15">
      <c r="A444" s="7"/>
      <c r="B444" s="24" t="s">
        <v>20</v>
      </c>
      <c r="C444" s="25">
        <v>34.27</v>
      </c>
      <c r="D444" s="2">
        <v>0</v>
      </c>
      <c r="E444" s="11">
        <f t="shared" si="31"/>
        <v>0</v>
      </c>
      <c r="F444" s="18"/>
      <c r="G444" s="14"/>
    </row>
    <row r="445" spans="1:7" ht="15">
      <c r="A445" s="7"/>
      <c r="B445" s="24" t="s">
        <v>36</v>
      </c>
      <c r="C445" s="25">
        <v>35.42</v>
      </c>
      <c r="D445" s="2">
        <v>0</v>
      </c>
      <c r="E445" s="11">
        <f t="shared" si="31"/>
        <v>0</v>
      </c>
      <c r="F445" s="18"/>
      <c r="G445" s="14"/>
    </row>
    <row r="446" spans="1:7" ht="15">
      <c r="A446" s="7"/>
      <c r="B446" s="24" t="s">
        <v>22</v>
      </c>
      <c r="C446" s="25">
        <v>20.8</v>
      </c>
      <c r="D446" s="2">
        <v>0</v>
      </c>
      <c r="E446" s="11">
        <f t="shared" si="31"/>
        <v>0</v>
      </c>
      <c r="F446" s="7"/>
      <c r="G446" s="16"/>
    </row>
    <row r="447" spans="1:7" ht="15">
      <c r="A447" s="7"/>
      <c r="B447" s="24" t="s">
        <v>16</v>
      </c>
      <c r="C447" s="25">
        <v>3.3</v>
      </c>
      <c r="D447" s="2">
        <v>0</v>
      </c>
      <c r="E447" s="11">
        <f t="shared" si="31"/>
        <v>0</v>
      </c>
      <c r="F447" s="7"/>
      <c r="G447" s="7"/>
    </row>
    <row r="448" spans="1:7" ht="15">
      <c r="A448" s="7"/>
      <c r="B448" s="24" t="s">
        <v>40</v>
      </c>
      <c r="C448" s="25">
        <v>19.7</v>
      </c>
      <c r="D448" s="2">
        <v>0</v>
      </c>
      <c r="E448" s="11">
        <f t="shared" si="31"/>
        <v>0</v>
      </c>
      <c r="F448" s="7"/>
      <c r="G448" s="7"/>
    </row>
    <row r="449" spans="1:7" ht="15">
      <c r="A449" s="7"/>
      <c r="B449" s="51" t="s">
        <v>58</v>
      </c>
      <c r="C449" s="35">
        <f>SUM(C439:C448)</f>
        <v>137.38</v>
      </c>
      <c r="D449" s="35">
        <f>SUM(D439:D448)</f>
        <v>0.436</v>
      </c>
      <c r="E449" s="36">
        <f>D449/C449</f>
        <v>0.00317367884699374</v>
      </c>
      <c r="F449" s="7"/>
      <c r="G449" s="7"/>
    </row>
    <row r="450" spans="1:7" ht="15">
      <c r="A450" s="7"/>
      <c r="B450" s="126" t="s">
        <v>55</v>
      </c>
      <c r="C450" s="126"/>
      <c r="D450" s="126"/>
      <c r="E450" s="126"/>
      <c r="F450" s="7"/>
      <c r="G450" s="7"/>
    </row>
    <row r="451" spans="1:7" ht="15">
      <c r="A451" s="7"/>
      <c r="B451" s="30" t="s">
        <v>35</v>
      </c>
      <c r="C451" s="2">
        <v>0.32</v>
      </c>
      <c r="D451" s="2">
        <v>0</v>
      </c>
      <c r="E451" s="11">
        <f aca="true" t="shared" si="32" ref="E451:E457">D451/C451</f>
        <v>0</v>
      </c>
      <c r="F451" s="7"/>
      <c r="G451" s="7"/>
    </row>
    <row r="452" spans="1:7" ht="15">
      <c r="A452" s="7"/>
      <c r="B452" s="30" t="s">
        <v>19</v>
      </c>
      <c r="C452" s="2">
        <v>0.2</v>
      </c>
      <c r="D452" s="2">
        <v>0</v>
      </c>
      <c r="E452" s="11">
        <f t="shared" si="32"/>
        <v>0</v>
      </c>
      <c r="F452" s="7"/>
      <c r="G452" s="7"/>
    </row>
    <row r="453" spans="1:7" ht="15">
      <c r="A453" s="7"/>
      <c r="B453" s="30" t="s">
        <v>20</v>
      </c>
      <c r="C453" s="2">
        <v>3.84</v>
      </c>
      <c r="D453" s="2">
        <v>0</v>
      </c>
      <c r="E453" s="11">
        <f t="shared" si="32"/>
        <v>0</v>
      </c>
      <c r="F453" s="14"/>
      <c r="G453" s="7"/>
    </row>
    <row r="454" spans="1:7" ht="15">
      <c r="A454" s="7"/>
      <c r="B454" s="30" t="s">
        <v>36</v>
      </c>
      <c r="C454" s="2">
        <v>5.84</v>
      </c>
      <c r="D454" s="2">
        <v>0</v>
      </c>
      <c r="E454" s="11">
        <f t="shared" si="32"/>
        <v>0</v>
      </c>
      <c r="F454" s="14"/>
      <c r="G454" s="7"/>
    </row>
    <row r="455" spans="1:7" ht="15">
      <c r="A455" s="7"/>
      <c r="B455" s="30" t="s">
        <v>22</v>
      </c>
      <c r="C455" s="2">
        <v>1.9</v>
      </c>
      <c r="D455" s="2">
        <v>0</v>
      </c>
      <c r="E455" s="11">
        <f t="shared" si="32"/>
        <v>0</v>
      </c>
      <c r="F455" s="14"/>
      <c r="G455" s="7"/>
    </row>
    <row r="456" spans="1:7" ht="15">
      <c r="A456" s="7"/>
      <c r="B456" s="30" t="s">
        <v>16</v>
      </c>
      <c r="C456" s="2">
        <v>1.8</v>
      </c>
      <c r="D456" s="2">
        <v>0</v>
      </c>
      <c r="E456" s="11">
        <f t="shared" si="32"/>
        <v>0</v>
      </c>
      <c r="F456" s="14"/>
      <c r="G456" s="7"/>
    </row>
    <row r="457" spans="1:7" ht="15">
      <c r="A457" s="7"/>
      <c r="B457" s="49" t="s">
        <v>58</v>
      </c>
      <c r="C457" s="35">
        <f>SUM(C451:C456)</f>
        <v>13.9</v>
      </c>
      <c r="D457" s="35">
        <f>SUM(D451:D456)</f>
        <v>0</v>
      </c>
      <c r="E457" s="36">
        <f t="shared" si="32"/>
        <v>0</v>
      </c>
      <c r="F457" s="7"/>
      <c r="G457" s="7"/>
    </row>
    <row r="458" spans="1:7" ht="15">
      <c r="A458" s="7"/>
      <c r="B458" s="121" t="s">
        <v>56</v>
      </c>
      <c r="C458" s="140"/>
      <c r="D458" s="140"/>
      <c r="E458" s="141"/>
      <c r="F458" s="7"/>
      <c r="G458" s="7"/>
    </row>
    <row r="459" spans="1:7" ht="24">
      <c r="A459" s="7"/>
      <c r="B459" s="17" t="s">
        <v>107</v>
      </c>
      <c r="C459" s="2">
        <v>0.4</v>
      </c>
      <c r="D459" s="2">
        <v>0</v>
      </c>
      <c r="E459" s="11">
        <f>D459/C459</f>
        <v>0</v>
      </c>
      <c r="F459" s="7"/>
      <c r="G459" s="7"/>
    </row>
    <row r="460" spans="1:7" ht="36">
      <c r="A460" s="7"/>
      <c r="B460" s="17" t="s">
        <v>108</v>
      </c>
      <c r="C460" s="2">
        <v>6.46</v>
      </c>
      <c r="D460" s="2">
        <v>0.33</v>
      </c>
      <c r="E460" s="11">
        <f>D460/C460</f>
        <v>0.05108359133126935</v>
      </c>
      <c r="F460" s="7"/>
      <c r="G460" s="7"/>
    </row>
    <row r="461" spans="1:7" ht="15">
      <c r="A461" s="7"/>
      <c r="B461" s="17" t="s">
        <v>46</v>
      </c>
      <c r="C461" s="2">
        <v>14.5</v>
      </c>
      <c r="D461" s="2">
        <v>0</v>
      </c>
      <c r="E461" s="11">
        <f aca="true" t="shared" si="33" ref="E461:E472">D461/C461</f>
        <v>0</v>
      </c>
      <c r="F461" s="7"/>
      <c r="G461" s="7"/>
    </row>
    <row r="462" spans="1:7" ht="60">
      <c r="A462" s="7"/>
      <c r="B462" s="17" t="s">
        <v>57</v>
      </c>
      <c r="C462" s="2">
        <v>39.5</v>
      </c>
      <c r="D462" s="2">
        <v>0</v>
      </c>
      <c r="E462" s="11">
        <f t="shared" si="33"/>
        <v>0</v>
      </c>
      <c r="F462" s="18"/>
      <c r="G462" s="14"/>
    </row>
    <row r="463" spans="1:7" ht="15">
      <c r="A463" s="7"/>
      <c r="B463" s="17" t="s">
        <v>35</v>
      </c>
      <c r="C463" s="2">
        <v>1.3</v>
      </c>
      <c r="D463" s="2">
        <v>0</v>
      </c>
      <c r="E463" s="11">
        <f t="shared" si="33"/>
        <v>0</v>
      </c>
      <c r="F463" s="16"/>
      <c r="G463" s="7"/>
    </row>
    <row r="464" spans="1:7" ht="15">
      <c r="A464" s="7"/>
      <c r="B464" s="17" t="s">
        <v>19</v>
      </c>
      <c r="C464" s="2">
        <v>10.37</v>
      </c>
      <c r="D464" s="2">
        <v>0</v>
      </c>
      <c r="E464" s="11">
        <f t="shared" si="33"/>
        <v>0</v>
      </c>
      <c r="F464" s="16"/>
      <c r="G464" s="7"/>
    </row>
    <row r="465" spans="1:7" ht="24">
      <c r="A465" s="7"/>
      <c r="B465" s="17" t="s">
        <v>20</v>
      </c>
      <c r="C465" s="2">
        <v>40.34</v>
      </c>
      <c r="D465" s="2">
        <v>0</v>
      </c>
      <c r="E465" s="11">
        <f t="shared" si="33"/>
        <v>0</v>
      </c>
      <c r="F465" s="16"/>
      <c r="G465" s="7"/>
    </row>
    <row r="466" spans="1:7" ht="15">
      <c r="A466" s="7"/>
      <c r="B466" s="17" t="s">
        <v>36</v>
      </c>
      <c r="C466" s="2">
        <v>46.1</v>
      </c>
      <c r="D466" s="2">
        <v>0</v>
      </c>
      <c r="E466" s="11">
        <f t="shared" si="33"/>
        <v>0</v>
      </c>
      <c r="F466" s="16"/>
      <c r="G466" s="7"/>
    </row>
    <row r="467" spans="1:7" ht="15">
      <c r="A467" s="7"/>
      <c r="B467" s="17" t="s">
        <v>22</v>
      </c>
      <c r="C467" s="2">
        <v>29.9</v>
      </c>
      <c r="D467" s="2">
        <v>0</v>
      </c>
      <c r="E467" s="11">
        <f>D467/C467</f>
        <v>0</v>
      </c>
      <c r="F467" s="16"/>
      <c r="G467" s="7"/>
    </row>
    <row r="468" spans="1:7" ht="15">
      <c r="A468" s="7"/>
      <c r="B468" s="30" t="s">
        <v>16</v>
      </c>
      <c r="C468" s="2">
        <v>1.5</v>
      </c>
      <c r="D468" s="2">
        <v>0</v>
      </c>
      <c r="E468" s="11">
        <f>D468/C468</f>
        <v>0</v>
      </c>
      <c r="F468" s="7"/>
      <c r="G468" s="7"/>
    </row>
    <row r="469" spans="1:7" ht="15">
      <c r="A469" s="7"/>
      <c r="B469" s="30" t="s">
        <v>40</v>
      </c>
      <c r="C469" s="2">
        <v>5</v>
      </c>
      <c r="D469" s="2">
        <v>0</v>
      </c>
      <c r="E469" s="11">
        <f>D469/C469</f>
        <v>0</v>
      </c>
      <c r="F469" s="18"/>
      <c r="G469" s="14"/>
    </row>
    <row r="470" spans="1:7" ht="15">
      <c r="A470" s="7"/>
      <c r="B470" s="30" t="s">
        <v>37</v>
      </c>
      <c r="C470" s="2">
        <v>0.9</v>
      </c>
      <c r="D470" s="2">
        <v>0</v>
      </c>
      <c r="E470" s="11">
        <f>D470/C470</f>
        <v>0</v>
      </c>
      <c r="F470" s="7"/>
      <c r="G470" s="7"/>
    </row>
    <row r="471" spans="1:7" ht="15">
      <c r="A471" s="7"/>
      <c r="B471" s="40" t="s">
        <v>58</v>
      </c>
      <c r="C471" s="35">
        <f>SUM(C459:C470)</f>
        <v>196.27</v>
      </c>
      <c r="D471" s="35">
        <f>SUM(D459:D470)</f>
        <v>0.33</v>
      </c>
      <c r="E471" s="36">
        <f>D471/C471</f>
        <v>0.0016813573139043154</v>
      </c>
      <c r="F471" s="7"/>
      <c r="G471" s="7"/>
    </row>
    <row r="472" spans="1:7" ht="36">
      <c r="A472" s="7"/>
      <c r="B472" s="52" t="s">
        <v>63</v>
      </c>
      <c r="C472" s="35">
        <f>C471+C457+C449</f>
        <v>347.55</v>
      </c>
      <c r="D472" s="35">
        <f>D471+D457+D449</f>
        <v>0.766</v>
      </c>
      <c r="E472" s="36">
        <f t="shared" si="33"/>
        <v>0.002203999424543231</v>
      </c>
      <c r="F472" s="7"/>
      <c r="G472" s="7"/>
    </row>
  </sheetData>
  <sheetProtection/>
  <mergeCells count="40">
    <mergeCell ref="A1:G1"/>
    <mergeCell ref="B3:E3"/>
    <mergeCell ref="B23:E23"/>
    <mergeCell ref="B40:E40"/>
    <mergeCell ref="B59:E59"/>
    <mergeCell ref="B76:E76"/>
    <mergeCell ref="B91:E91"/>
    <mergeCell ref="B107:E107"/>
    <mergeCell ref="B117:E117"/>
    <mergeCell ref="B128:E128"/>
    <mergeCell ref="B133:E133"/>
    <mergeCell ref="B142:E142"/>
    <mergeCell ref="B158:E158"/>
    <mergeCell ref="B173:E173"/>
    <mergeCell ref="B185:E185"/>
    <mergeCell ref="B188:E188"/>
    <mergeCell ref="B193:E193"/>
    <mergeCell ref="B204:E204"/>
    <mergeCell ref="B214:E214"/>
    <mergeCell ref="B225:E225"/>
    <mergeCell ref="B236:E236"/>
    <mergeCell ref="B249:E249"/>
    <mergeCell ref="B259:E259"/>
    <mergeCell ref="B269:E269"/>
    <mergeCell ref="B278:E278"/>
    <mergeCell ref="B287:E287"/>
    <mergeCell ref="B297:E297"/>
    <mergeCell ref="B299:E299"/>
    <mergeCell ref="B302:E302"/>
    <mergeCell ref="B314:E314"/>
    <mergeCell ref="B426:E426"/>
    <mergeCell ref="B438:E438"/>
    <mergeCell ref="B450:E450"/>
    <mergeCell ref="B458:E458"/>
    <mergeCell ref="B331:E331"/>
    <mergeCell ref="B344:E344"/>
    <mergeCell ref="B355:E355"/>
    <mergeCell ref="B373:E373"/>
    <mergeCell ref="B396:E396"/>
    <mergeCell ref="B413:E413"/>
  </mergeCells>
  <printOptions/>
  <pageMargins left="0.7" right="0.7" top="0.75" bottom="0.75" header="0.3" footer="0.3"/>
  <pageSetup orientation="portrait" paperSize="9" scale="98" r:id="rId1"/>
  <rowBreaks count="2" manualBreakCount="2">
    <brk id="96" max="5" man="1"/>
    <brk id="140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41"/>
  <sheetViews>
    <sheetView zoomScale="130" zoomScaleNormal="130" zoomScalePageLayoutView="0" workbookViewId="0" topLeftCell="A1">
      <selection activeCell="N6" sqref="N6"/>
    </sheetView>
  </sheetViews>
  <sheetFormatPr defaultColWidth="9.140625" defaultRowHeight="15"/>
  <cols>
    <col min="1" max="1" width="12.28125" style="3" customWidth="1"/>
    <col min="2" max="2" width="11.00390625" style="3" customWidth="1"/>
    <col min="3" max="3" width="8.57421875" style="85" customWidth="1"/>
    <col min="4" max="4" width="11.00390625" style="3" customWidth="1"/>
    <col min="5" max="5" width="5.8515625" style="3" customWidth="1"/>
    <col min="6" max="6" width="17.57421875" style="3" customWidth="1"/>
    <col min="7" max="7" width="11.00390625" style="3" customWidth="1"/>
    <col min="8" max="8" width="11.140625" style="3" customWidth="1"/>
    <col min="9" max="9" width="10.7109375" style="3" customWidth="1"/>
    <col min="10" max="16384" width="9.140625" style="3" customWidth="1"/>
  </cols>
  <sheetData>
    <row r="1" spans="1:9" ht="39.75" customHeight="1">
      <c r="A1" s="115" t="s">
        <v>152</v>
      </c>
      <c r="B1" s="115"/>
      <c r="C1" s="115"/>
      <c r="D1" s="115"/>
      <c r="E1" s="115"/>
      <c r="F1" s="115"/>
      <c r="G1" s="115"/>
      <c r="H1" s="115"/>
      <c r="I1" s="116"/>
    </row>
    <row r="2" spans="1:9" ht="108.75" customHeight="1">
      <c r="A2" s="50" t="s">
        <v>137</v>
      </c>
      <c r="B2" s="50" t="s">
        <v>138</v>
      </c>
      <c r="C2" s="50" t="s">
        <v>67</v>
      </c>
      <c r="D2" s="50" t="s">
        <v>0</v>
      </c>
      <c r="E2" s="4"/>
      <c r="F2" s="50" t="s">
        <v>137</v>
      </c>
      <c r="G2" s="50" t="s">
        <v>138</v>
      </c>
      <c r="H2" s="50" t="s">
        <v>67</v>
      </c>
      <c r="I2" s="50" t="s">
        <v>0</v>
      </c>
    </row>
    <row r="3" spans="1:9" ht="25.5" customHeight="1">
      <c r="A3" s="117" t="s">
        <v>1</v>
      </c>
      <c r="B3" s="117"/>
      <c r="C3" s="117"/>
      <c r="D3" s="118"/>
      <c r="E3" s="5"/>
      <c r="F3" s="119" t="s">
        <v>2</v>
      </c>
      <c r="G3" s="119"/>
      <c r="H3" s="119"/>
      <c r="I3" s="120"/>
    </row>
    <row r="4" spans="1:9" ht="20.25" customHeight="1">
      <c r="A4" s="69" t="s">
        <v>132</v>
      </c>
      <c r="B4" s="70">
        <v>24.4</v>
      </c>
      <c r="C4" s="65">
        <v>0</v>
      </c>
      <c r="D4" s="72">
        <f aca="true" t="shared" si="0" ref="D4:D14">C4/B4</f>
        <v>0</v>
      </c>
      <c r="E4" s="5"/>
      <c r="F4" s="17" t="s">
        <v>4</v>
      </c>
      <c r="G4" s="1">
        <v>2369.5</v>
      </c>
      <c r="H4" s="71">
        <v>145.69100000000003</v>
      </c>
      <c r="I4" s="31">
        <f aca="true" t="shared" si="1" ref="I4:I27">H4/G4</f>
        <v>0.06148596750369278</v>
      </c>
    </row>
    <row r="5" spans="1:9" ht="23.25" customHeight="1">
      <c r="A5" s="69" t="s">
        <v>3</v>
      </c>
      <c r="B5" s="74">
        <v>140</v>
      </c>
      <c r="C5" s="65">
        <v>0</v>
      </c>
      <c r="D5" s="75">
        <f t="shared" si="0"/>
        <v>0</v>
      </c>
      <c r="F5" s="41" t="s">
        <v>6</v>
      </c>
      <c r="G5" s="2">
        <v>43.6</v>
      </c>
      <c r="H5" s="71">
        <v>0</v>
      </c>
      <c r="I5" s="31">
        <f t="shared" si="1"/>
        <v>0</v>
      </c>
    </row>
    <row r="6" spans="1:9" ht="30" customHeight="1">
      <c r="A6" s="69" t="s">
        <v>5</v>
      </c>
      <c r="B6" s="76">
        <v>3273</v>
      </c>
      <c r="C6" s="65">
        <v>16</v>
      </c>
      <c r="D6" s="75">
        <f t="shared" si="0"/>
        <v>0.00488848151542927</v>
      </c>
      <c r="E6" s="6"/>
      <c r="F6" s="17" t="s">
        <v>8</v>
      </c>
      <c r="G6" s="1">
        <v>98</v>
      </c>
      <c r="H6" s="71">
        <v>0</v>
      </c>
      <c r="I6" s="31">
        <f t="shared" si="1"/>
        <v>0</v>
      </c>
    </row>
    <row r="7" spans="1:9" ht="15">
      <c r="A7" s="69" t="s">
        <v>7</v>
      </c>
      <c r="B7" s="76">
        <v>3664</v>
      </c>
      <c r="C7" s="65">
        <v>2.5</v>
      </c>
      <c r="D7" s="75">
        <f>C7/B7</f>
        <v>0.0006823144104803493</v>
      </c>
      <c r="E7" s="6"/>
      <c r="F7" s="41" t="s">
        <v>10</v>
      </c>
      <c r="G7" s="1">
        <v>1995</v>
      </c>
      <c r="H7" s="71">
        <v>120.24000000000001</v>
      </c>
      <c r="I7" s="31">
        <f t="shared" si="1"/>
        <v>0.06027067669172933</v>
      </c>
    </row>
    <row r="8" spans="1:9" ht="24">
      <c r="A8" s="69" t="s">
        <v>9</v>
      </c>
      <c r="B8" s="74">
        <v>7547.4</v>
      </c>
      <c r="C8" s="65">
        <v>171</v>
      </c>
      <c r="D8" s="75">
        <f t="shared" si="0"/>
        <v>0.022656808967326497</v>
      </c>
      <c r="E8" s="6"/>
      <c r="F8" s="41" t="s">
        <v>11</v>
      </c>
      <c r="G8" s="1">
        <v>9.6</v>
      </c>
      <c r="H8" s="71">
        <v>0.05</v>
      </c>
      <c r="I8" s="31">
        <f t="shared" si="1"/>
        <v>0.005208333333333334</v>
      </c>
    </row>
    <row r="9" spans="1:11" ht="48.75" customHeight="1">
      <c r="A9" s="69" t="s">
        <v>147</v>
      </c>
      <c r="B9" s="74">
        <v>574.8</v>
      </c>
      <c r="C9" s="65">
        <v>0</v>
      </c>
      <c r="D9" s="75">
        <f t="shared" si="0"/>
        <v>0</v>
      </c>
      <c r="E9" s="6"/>
      <c r="F9" s="41" t="s">
        <v>13</v>
      </c>
      <c r="G9" s="1">
        <v>38.7</v>
      </c>
      <c r="H9" s="71">
        <v>0.008</v>
      </c>
      <c r="I9" s="31">
        <f t="shared" si="1"/>
        <v>0.00020671834625322997</v>
      </c>
      <c r="K9" s="60"/>
    </row>
    <row r="10" spans="1:13" ht="24">
      <c r="A10" s="69" t="s">
        <v>12</v>
      </c>
      <c r="B10" s="74">
        <v>2.2</v>
      </c>
      <c r="C10" s="65">
        <v>0</v>
      </c>
      <c r="D10" s="75">
        <f t="shared" si="0"/>
        <v>0</v>
      </c>
      <c r="E10" s="6"/>
      <c r="F10" s="17" t="s">
        <v>64</v>
      </c>
      <c r="G10" s="1">
        <v>24.6</v>
      </c>
      <c r="H10" s="71">
        <v>0</v>
      </c>
      <c r="I10" s="31">
        <f t="shared" si="1"/>
        <v>0</v>
      </c>
      <c r="M10" s="61"/>
    </row>
    <row r="11" spans="1:9" ht="25.5" customHeight="1">
      <c r="A11" s="69" t="s">
        <v>13</v>
      </c>
      <c r="B11" s="74">
        <v>149.39</v>
      </c>
      <c r="C11" s="65">
        <v>0</v>
      </c>
      <c r="D11" s="75">
        <f t="shared" si="0"/>
        <v>0</v>
      </c>
      <c r="E11" s="6"/>
      <c r="F11" s="17" t="s">
        <v>14</v>
      </c>
      <c r="G11" s="1">
        <v>239</v>
      </c>
      <c r="H11" s="71">
        <v>0</v>
      </c>
      <c r="I11" s="31">
        <f t="shared" si="1"/>
        <v>0</v>
      </c>
    </row>
    <row r="12" spans="1:9" ht="16.5" customHeight="1">
      <c r="A12" s="69" t="s">
        <v>29</v>
      </c>
      <c r="B12" s="74">
        <v>1048</v>
      </c>
      <c r="C12" s="65">
        <v>1.08</v>
      </c>
      <c r="D12" s="75">
        <f t="shared" si="0"/>
        <v>0.0010305343511450382</v>
      </c>
      <c r="E12" s="6"/>
      <c r="F12" s="17" t="s">
        <v>101</v>
      </c>
      <c r="G12" s="1">
        <v>0.8</v>
      </c>
      <c r="H12" s="71">
        <v>0</v>
      </c>
      <c r="I12" s="31">
        <f t="shared" si="1"/>
        <v>0</v>
      </c>
    </row>
    <row r="13" spans="1:9" ht="13.5" customHeight="1">
      <c r="A13" s="69" t="s">
        <v>15</v>
      </c>
      <c r="B13" s="74">
        <v>1000</v>
      </c>
      <c r="C13" s="65">
        <v>0</v>
      </c>
      <c r="D13" s="75">
        <f t="shared" si="0"/>
        <v>0</v>
      </c>
      <c r="E13" s="6"/>
      <c r="F13" s="17" t="s">
        <v>16</v>
      </c>
      <c r="G13" s="1">
        <v>1.47</v>
      </c>
      <c r="H13" s="71">
        <v>0</v>
      </c>
      <c r="I13" s="31">
        <f t="shared" si="1"/>
        <v>0</v>
      </c>
    </row>
    <row r="14" spans="1:9" ht="15">
      <c r="A14" s="69" t="s">
        <v>10</v>
      </c>
      <c r="B14" s="74">
        <v>545.43</v>
      </c>
      <c r="C14" s="65">
        <v>0</v>
      </c>
      <c r="D14" s="75">
        <f t="shared" si="0"/>
        <v>0</v>
      </c>
      <c r="E14" s="6"/>
      <c r="F14" s="17" t="s">
        <v>17</v>
      </c>
      <c r="G14" s="1">
        <v>0.07</v>
      </c>
      <c r="H14" s="71">
        <v>0</v>
      </c>
      <c r="I14" s="31">
        <f t="shared" si="1"/>
        <v>0</v>
      </c>
    </row>
    <row r="15" spans="1:9" ht="35.25" customHeight="1">
      <c r="A15" s="69" t="s">
        <v>148</v>
      </c>
      <c r="B15" s="74">
        <v>9.65</v>
      </c>
      <c r="C15" s="65">
        <v>0</v>
      </c>
      <c r="D15" s="75">
        <f>C15/B15</f>
        <v>0</v>
      </c>
      <c r="E15" s="6"/>
      <c r="F15" s="41" t="s">
        <v>34</v>
      </c>
      <c r="G15" s="2">
        <v>29.4</v>
      </c>
      <c r="H15" s="71">
        <v>0.171</v>
      </c>
      <c r="I15" s="31">
        <f t="shared" si="1"/>
        <v>0.005816326530612245</v>
      </c>
    </row>
    <row r="16" spans="1:9" ht="20.25" customHeight="1">
      <c r="A16" s="69" t="s">
        <v>18</v>
      </c>
      <c r="B16" s="74">
        <v>599.595</v>
      </c>
      <c r="C16" s="65">
        <v>0</v>
      </c>
      <c r="D16" s="66">
        <f aca="true" t="shared" si="2" ref="D16:D39">C16/B16</f>
        <v>0</v>
      </c>
      <c r="E16" s="6"/>
      <c r="F16" s="17" t="s">
        <v>19</v>
      </c>
      <c r="G16" s="2">
        <v>0.47</v>
      </c>
      <c r="H16" s="71">
        <v>0</v>
      </c>
      <c r="I16" s="31">
        <f t="shared" si="1"/>
        <v>0</v>
      </c>
    </row>
    <row r="17" spans="1:9" ht="15">
      <c r="A17" s="69" t="s">
        <v>14</v>
      </c>
      <c r="B17" s="74">
        <v>718.3</v>
      </c>
      <c r="C17" s="65">
        <v>0</v>
      </c>
      <c r="D17" s="66">
        <f t="shared" si="2"/>
        <v>0</v>
      </c>
      <c r="E17" s="6"/>
      <c r="F17" s="17" t="s">
        <v>40</v>
      </c>
      <c r="G17" s="2">
        <v>0.2</v>
      </c>
      <c r="H17" s="71">
        <v>0</v>
      </c>
      <c r="I17" s="31">
        <f t="shared" si="1"/>
        <v>0</v>
      </c>
    </row>
    <row r="18" spans="1:9" ht="15">
      <c r="A18" s="69" t="s">
        <v>21</v>
      </c>
      <c r="B18" s="74">
        <v>2229.5</v>
      </c>
      <c r="C18" s="65">
        <v>23.9</v>
      </c>
      <c r="D18" s="66">
        <f t="shared" si="2"/>
        <v>0.010719892352545413</v>
      </c>
      <c r="E18" s="6"/>
      <c r="F18" s="17" t="s">
        <v>20</v>
      </c>
      <c r="G18" s="2">
        <v>0.47</v>
      </c>
      <c r="H18" s="71">
        <v>0</v>
      </c>
      <c r="I18" s="31">
        <f t="shared" si="1"/>
        <v>0</v>
      </c>
    </row>
    <row r="19" spans="1:9" ht="15">
      <c r="A19" s="69" t="s">
        <v>23</v>
      </c>
      <c r="B19" s="74">
        <v>31932.93</v>
      </c>
      <c r="C19" s="65">
        <v>0</v>
      </c>
      <c r="D19" s="66">
        <f t="shared" si="2"/>
        <v>0</v>
      </c>
      <c r="E19" s="6"/>
      <c r="F19" s="17" t="s">
        <v>22</v>
      </c>
      <c r="G19" s="2">
        <v>0.27</v>
      </c>
      <c r="H19" s="71">
        <v>0</v>
      </c>
      <c r="I19" s="31">
        <f t="shared" si="1"/>
        <v>0</v>
      </c>
    </row>
    <row r="20" spans="1:9" ht="39.75" customHeight="1">
      <c r="A20" s="69" t="s">
        <v>6</v>
      </c>
      <c r="B20" s="77">
        <v>1684.4</v>
      </c>
      <c r="C20" s="65">
        <v>0</v>
      </c>
      <c r="D20" s="66">
        <f t="shared" si="2"/>
        <v>0</v>
      </c>
      <c r="E20" s="6"/>
      <c r="F20" s="17" t="s">
        <v>140</v>
      </c>
      <c r="G20" s="2">
        <v>0.97</v>
      </c>
      <c r="H20" s="71">
        <v>0</v>
      </c>
      <c r="I20" s="31">
        <f t="shared" si="1"/>
        <v>0</v>
      </c>
    </row>
    <row r="21" spans="1:9" ht="12" customHeight="1">
      <c r="A21" s="69" t="s">
        <v>101</v>
      </c>
      <c r="B21" s="74">
        <v>0.5</v>
      </c>
      <c r="C21" s="65">
        <v>0</v>
      </c>
      <c r="D21" s="66">
        <f t="shared" si="2"/>
        <v>0</v>
      </c>
      <c r="E21" s="6"/>
      <c r="F21" s="17" t="s">
        <v>141</v>
      </c>
      <c r="G21" s="2">
        <v>0.07</v>
      </c>
      <c r="H21" s="71">
        <v>0</v>
      </c>
      <c r="I21" s="31">
        <f t="shared" si="1"/>
        <v>0</v>
      </c>
    </row>
    <row r="22" spans="1:9" ht="15.75" customHeight="1">
      <c r="A22" s="69" t="s">
        <v>24</v>
      </c>
      <c r="B22" s="74">
        <v>3799.8</v>
      </c>
      <c r="C22" s="65">
        <v>0</v>
      </c>
      <c r="D22" s="66">
        <f t="shared" si="2"/>
        <v>0</v>
      </c>
      <c r="E22" s="6"/>
      <c r="F22" s="17" t="s">
        <v>142</v>
      </c>
      <c r="G22" s="2">
        <v>0.1</v>
      </c>
      <c r="H22" s="71">
        <v>0</v>
      </c>
      <c r="I22" s="31">
        <f t="shared" si="1"/>
        <v>0</v>
      </c>
    </row>
    <row r="23" spans="1:9" ht="27" customHeight="1">
      <c r="A23" s="69" t="s">
        <v>66</v>
      </c>
      <c r="B23" s="74">
        <v>19.5</v>
      </c>
      <c r="C23" s="65">
        <v>0.669</v>
      </c>
      <c r="D23" s="66">
        <f>C23/B23</f>
        <v>0.03430769230769231</v>
      </c>
      <c r="E23" s="6"/>
      <c r="F23" s="17" t="s">
        <v>26</v>
      </c>
      <c r="G23" s="2">
        <v>59199</v>
      </c>
      <c r="H23" s="71">
        <v>0</v>
      </c>
      <c r="I23" s="31">
        <f t="shared" si="1"/>
        <v>0</v>
      </c>
    </row>
    <row r="24" spans="1:9" ht="23.25" customHeight="1">
      <c r="A24" s="69" t="s">
        <v>25</v>
      </c>
      <c r="B24" s="74">
        <v>15494.99</v>
      </c>
      <c r="C24" s="65">
        <v>0</v>
      </c>
      <c r="D24" s="66">
        <f t="shared" si="2"/>
        <v>0</v>
      </c>
      <c r="E24" s="6"/>
      <c r="F24" s="17" t="s">
        <v>27</v>
      </c>
      <c r="G24" s="2">
        <v>13699</v>
      </c>
      <c r="H24" s="71">
        <v>0</v>
      </c>
      <c r="I24" s="31">
        <f t="shared" si="1"/>
        <v>0</v>
      </c>
    </row>
    <row r="25" spans="1:9" ht="23.25" customHeight="1">
      <c r="A25" s="69" t="s">
        <v>26</v>
      </c>
      <c r="B25" s="74">
        <v>17499</v>
      </c>
      <c r="C25" s="65">
        <v>0</v>
      </c>
      <c r="D25" s="66">
        <f t="shared" si="2"/>
        <v>0</v>
      </c>
      <c r="E25" s="6"/>
      <c r="F25" s="86" t="s">
        <v>102</v>
      </c>
      <c r="G25" s="87">
        <v>10</v>
      </c>
      <c r="H25" s="88">
        <v>10</v>
      </c>
      <c r="I25" s="89">
        <f t="shared" si="1"/>
        <v>1</v>
      </c>
    </row>
    <row r="26" spans="1:9" ht="19.5" customHeight="1">
      <c r="A26" s="69" t="s">
        <v>27</v>
      </c>
      <c r="B26" s="74">
        <v>2499</v>
      </c>
      <c r="C26" s="65">
        <v>0</v>
      </c>
      <c r="D26" s="66">
        <f t="shared" si="2"/>
        <v>0</v>
      </c>
      <c r="E26" s="6"/>
      <c r="F26" s="32" t="s">
        <v>103</v>
      </c>
      <c r="G26" s="33">
        <f>SUM(G4:G24)</f>
        <v>77750.29000000001</v>
      </c>
      <c r="H26" s="33">
        <f>SUM(H4:H24)</f>
        <v>266.16</v>
      </c>
      <c r="I26" s="31">
        <f t="shared" si="1"/>
        <v>0.003423266974309678</v>
      </c>
    </row>
    <row r="27" spans="1:9" ht="15">
      <c r="A27" s="69" t="s">
        <v>28</v>
      </c>
      <c r="B27" s="74">
        <v>1999.5</v>
      </c>
      <c r="C27" s="65">
        <v>0</v>
      </c>
      <c r="D27" s="66">
        <f t="shared" si="2"/>
        <v>0</v>
      </c>
      <c r="E27" s="6"/>
      <c r="F27" s="32" t="s">
        <v>104</v>
      </c>
      <c r="G27" s="33">
        <f>G25</f>
        <v>10</v>
      </c>
      <c r="H27" s="33">
        <f>H25</f>
        <v>10</v>
      </c>
      <c r="I27" s="31">
        <f t="shared" si="1"/>
        <v>1</v>
      </c>
    </row>
    <row r="28" spans="1:5" ht="24" customHeight="1">
      <c r="A28" s="78" t="s">
        <v>109</v>
      </c>
      <c r="B28" s="74">
        <v>4999.485</v>
      </c>
      <c r="C28" s="65">
        <v>26.31</v>
      </c>
      <c r="D28" s="66">
        <f t="shared" si="2"/>
        <v>0.005262542041830309</v>
      </c>
      <c r="E28" s="6"/>
    </row>
    <row r="29" spans="1:5" ht="16.5" customHeight="1">
      <c r="A29" s="78" t="s">
        <v>47</v>
      </c>
      <c r="B29" s="74">
        <v>0.5</v>
      </c>
      <c r="C29" s="65">
        <v>0</v>
      </c>
      <c r="D29" s="66">
        <f t="shared" si="2"/>
        <v>0</v>
      </c>
      <c r="E29" s="6"/>
    </row>
    <row r="30" spans="1:5" ht="19.5" customHeight="1">
      <c r="A30" s="78" t="s">
        <v>19</v>
      </c>
      <c r="B30" s="74">
        <v>4.95</v>
      </c>
      <c r="C30" s="65">
        <v>0</v>
      </c>
      <c r="D30" s="66">
        <f t="shared" si="2"/>
        <v>0</v>
      </c>
      <c r="E30" s="6"/>
    </row>
    <row r="31" spans="1:5" ht="26.25" customHeight="1">
      <c r="A31" s="78" t="s">
        <v>20</v>
      </c>
      <c r="B31" s="74">
        <v>0.95</v>
      </c>
      <c r="C31" s="65">
        <v>0</v>
      </c>
      <c r="D31" s="66">
        <f t="shared" si="2"/>
        <v>0</v>
      </c>
      <c r="E31" s="6"/>
    </row>
    <row r="32" spans="1:5" ht="22.5" customHeight="1">
      <c r="A32" s="78" t="s">
        <v>22</v>
      </c>
      <c r="B32" s="74">
        <v>1</v>
      </c>
      <c r="C32" s="65">
        <v>0</v>
      </c>
      <c r="D32" s="66">
        <f t="shared" si="2"/>
        <v>0</v>
      </c>
      <c r="E32" s="6"/>
    </row>
    <row r="33" spans="1:5" ht="19.5" customHeight="1">
      <c r="A33" s="78" t="s">
        <v>149</v>
      </c>
      <c r="B33" s="74">
        <v>0.5</v>
      </c>
      <c r="C33" s="65">
        <v>0</v>
      </c>
      <c r="D33" s="66">
        <f t="shared" si="2"/>
        <v>0</v>
      </c>
      <c r="E33" s="6"/>
    </row>
    <row r="34" spans="1:5" ht="18.75" customHeight="1">
      <c r="A34" s="78" t="s">
        <v>46</v>
      </c>
      <c r="B34" s="74">
        <v>0.5</v>
      </c>
      <c r="C34" s="65">
        <v>0</v>
      </c>
      <c r="D34" s="66">
        <f t="shared" si="2"/>
        <v>0</v>
      </c>
      <c r="E34" s="6"/>
    </row>
    <row r="35" spans="1:5" ht="19.5" customHeight="1">
      <c r="A35" s="78" t="s">
        <v>36</v>
      </c>
      <c r="B35" s="74">
        <v>0.5</v>
      </c>
      <c r="C35" s="65">
        <v>0</v>
      </c>
      <c r="D35" s="66">
        <f t="shared" si="2"/>
        <v>0</v>
      </c>
      <c r="E35" s="6"/>
    </row>
    <row r="36" spans="1:5" ht="24" customHeight="1">
      <c r="A36" s="78" t="s">
        <v>69</v>
      </c>
      <c r="B36" s="74">
        <v>0.3</v>
      </c>
      <c r="C36" s="65">
        <v>0</v>
      </c>
      <c r="D36" s="66">
        <f t="shared" si="2"/>
        <v>0</v>
      </c>
      <c r="E36" s="6"/>
    </row>
    <row r="37" spans="1:5" ht="18.75" customHeight="1">
      <c r="A37" s="78" t="s">
        <v>16</v>
      </c>
      <c r="B37" s="74">
        <v>1.97</v>
      </c>
      <c r="C37" s="65">
        <v>0</v>
      </c>
      <c r="D37" s="66">
        <f t="shared" si="2"/>
        <v>0</v>
      </c>
      <c r="E37" s="6"/>
    </row>
    <row r="38" spans="1:5" ht="35.25" customHeight="1">
      <c r="A38" s="73" t="s">
        <v>110</v>
      </c>
      <c r="B38" s="73">
        <v>115</v>
      </c>
      <c r="C38" s="65">
        <v>0</v>
      </c>
      <c r="D38" s="66">
        <f t="shared" si="2"/>
        <v>0</v>
      </c>
      <c r="E38" s="6"/>
    </row>
    <row r="39" spans="1:5" ht="36">
      <c r="A39" s="73" t="s">
        <v>111</v>
      </c>
      <c r="B39" s="73">
        <v>465</v>
      </c>
      <c r="C39" s="65">
        <v>0</v>
      </c>
      <c r="D39" s="66">
        <f t="shared" si="2"/>
        <v>0</v>
      </c>
      <c r="E39" s="6"/>
    </row>
    <row r="40" spans="1:5" ht="15">
      <c r="A40" s="79" t="s">
        <v>134</v>
      </c>
      <c r="B40" s="67">
        <f>SUM(B4:B37)</f>
        <v>101465.94</v>
      </c>
      <c r="C40" s="83">
        <f>SUM(C4:C37)</f>
        <v>241.45900000000003</v>
      </c>
      <c r="D40" s="66">
        <f>C40/B40</f>
        <v>0.002379704953208929</v>
      </c>
      <c r="E40" s="6"/>
    </row>
    <row r="41" spans="1:4" ht="15">
      <c r="A41" s="79" t="s">
        <v>135</v>
      </c>
      <c r="B41" s="80">
        <f>B38+B39</f>
        <v>580</v>
      </c>
      <c r="C41" s="84">
        <f>C38+C39</f>
        <v>0</v>
      </c>
      <c r="D41" s="66">
        <f>C41/B41</f>
        <v>0</v>
      </c>
    </row>
  </sheetData>
  <sheetProtection/>
  <mergeCells count="3">
    <mergeCell ref="A1:I1"/>
    <mergeCell ref="A3:D3"/>
    <mergeCell ref="F3:I3"/>
  </mergeCells>
  <printOptions/>
  <pageMargins left="0.25" right="0.25" top="0.75" bottom="0.75" header="0.3" footer="0.3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1"/>
  <sheetViews>
    <sheetView zoomScale="130" zoomScaleNormal="130" zoomScalePageLayoutView="0" workbookViewId="0" topLeftCell="A1">
      <selection activeCell="F2" sqref="F2:I27"/>
    </sheetView>
  </sheetViews>
  <sheetFormatPr defaultColWidth="9.140625" defaultRowHeight="15"/>
  <cols>
    <col min="1" max="1" width="12.28125" style="3" customWidth="1"/>
    <col min="2" max="2" width="11.00390625" style="3" customWidth="1"/>
    <col min="3" max="3" width="8.57421875" style="85" customWidth="1"/>
    <col min="4" max="4" width="11.00390625" style="3" customWidth="1"/>
    <col min="5" max="5" width="5.8515625" style="3" customWidth="1"/>
    <col min="6" max="6" width="17.57421875" style="3" customWidth="1"/>
    <col min="7" max="7" width="11.00390625" style="3" customWidth="1"/>
    <col min="8" max="8" width="11.140625" style="3" customWidth="1"/>
    <col min="9" max="9" width="10.7109375" style="3" customWidth="1"/>
    <col min="10" max="16384" width="9.140625" style="3" customWidth="1"/>
  </cols>
  <sheetData>
    <row r="1" spans="1:9" ht="39.75" customHeight="1">
      <c r="A1" s="115" t="s">
        <v>153</v>
      </c>
      <c r="B1" s="115"/>
      <c r="C1" s="115"/>
      <c r="D1" s="115"/>
      <c r="E1" s="115"/>
      <c r="F1" s="115"/>
      <c r="G1" s="115"/>
      <c r="H1" s="115"/>
      <c r="I1" s="116"/>
    </row>
    <row r="2" spans="1:9" ht="108.75" customHeight="1">
      <c r="A2" s="50" t="s">
        <v>137</v>
      </c>
      <c r="B2" s="50" t="s">
        <v>138</v>
      </c>
      <c r="C2" s="50" t="s">
        <v>67</v>
      </c>
      <c r="D2" s="50" t="s">
        <v>0</v>
      </c>
      <c r="E2" s="4"/>
      <c r="F2" s="50" t="s">
        <v>137</v>
      </c>
      <c r="G2" s="50" t="s">
        <v>138</v>
      </c>
      <c r="H2" s="50" t="s">
        <v>67</v>
      </c>
      <c r="I2" s="50" t="s">
        <v>0</v>
      </c>
    </row>
    <row r="3" spans="1:9" ht="25.5" customHeight="1">
      <c r="A3" s="117" t="s">
        <v>1</v>
      </c>
      <c r="B3" s="117"/>
      <c r="C3" s="117"/>
      <c r="D3" s="118"/>
      <c r="E3" s="5"/>
      <c r="F3" s="119" t="s">
        <v>2</v>
      </c>
      <c r="G3" s="119"/>
      <c r="H3" s="119"/>
      <c r="I3" s="120"/>
    </row>
    <row r="4" spans="1:9" ht="20.25" customHeight="1">
      <c r="A4" s="69" t="s">
        <v>132</v>
      </c>
      <c r="B4" s="70">
        <v>24.4</v>
      </c>
      <c r="C4" s="65">
        <v>0</v>
      </c>
      <c r="D4" s="72">
        <f aca="true" t="shared" si="0" ref="D4:D14">C4/B4</f>
        <v>0</v>
      </c>
      <c r="E4" s="5"/>
      <c r="F4" s="17" t="s">
        <v>4</v>
      </c>
      <c r="G4" s="1">
        <v>2369.5</v>
      </c>
      <c r="H4" s="71">
        <v>167.59699999999998</v>
      </c>
      <c r="I4" s="31">
        <f aca="true" t="shared" si="1" ref="I4:I27">H4/G4</f>
        <v>0.07073095589786874</v>
      </c>
    </row>
    <row r="5" spans="1:9" ht="23.25" customHeight="1">
      <c r="A5" s="69" t="s">
        <v>3</v>
      </c>
      <c r="B5" s="74">
        <v>140</v>
      </c>
      <c r="C5" s="65">
        <v>0</v>
      </c>
      <c r="D5" s="75">
        <f t="shared" si="0"/>
        <v>0</v>
      </c>
      <c r="F5" s="41" t="s">
        <v>6</v>
      </c>
      <c r="G5" s="2">
        <v>43.6</v>
      </c>
      <c r="H5" s="71">
        <v>0</v>
      </c>
      <c r="I5" s="31">
        <f t="shared" si="1"/>
        <v>0</v>
      </c>
    </row>
    <row r="6" spans="1:9" ht="30" customHeight="1">
      <c r="A6" s="69" t="s">
        <v>5</v>
      </c>
      <c r="B6" s="76">
        <v>3273</v>
      </c>
      <c r="C6" s="65">
        <v>75.9</v>
      </c>
      <c r="D6" s="75">
        <f t="shared" si="0"/>
        <v>0.0231897341888176</v>
      </c>
      <c r="E6" s="6"/>
      <c r="F6" s="17" t="s">
        <v>8</v>
      </c>
      <c r="G6" s="1">
        <v>98</v>
      </c>
      <c r="H6" s="71">
        <v>0</v>
      </c>
      <c r="I6" s="31">
        <f t="shared" si="1"/>
        <v>0</v>
      </c>
    </row>
    <row r="7" spans="1:9" ht="15">
      <c r="A7" s="69" t="s">
        <v>7</v>
      </c>
      <c r="B7" s="76">
        <v>3664</v>
      </c>
      <c r="C7" s="65">
        <v>13.3</v>
      </c>
      <c r="D7" s="75">
        <f>C7/B7</f>
        <v>0.003629912663755459</v>
      </c>
      <c r="E7" s="6"/>
      <c r="F7" s="41" t="s">
        <v>10</v>
      </c>
      <c r="G7" s="1">
        <v>1995</v>
      </c>
      <c r="H7" s="71">
        <v>149.459</v>
      </c>
      <c r="I7" s="31">
        <f t="shared" si="1"/>
        <v>0.07491679197994988</v>
      </c>
    </row>
    <row r="8" spans="1:9" ht="24">
      <c r="A8" s="69" t="s">
        <v>9</v>
      </c>
      <c r="B8" s="74">
        <v>7547.4</v>
      </c>
      <c r="C8" s="65">
        <v>396.2</v>
      </c>
      <c r="D8" s="75">
        <f t="shared" si="0"/>
        <v>0.05249489890558338</v>
      </c>
      <c r="E8" s="6"/>
      <c r="F8" s="41" t="s">
        <v>11</v>
      </c>
      <c r="G8" s="1">
        <v>9.6</v>
      </c>
      <c r="H8" s="71">
        <v>0.05</v>
      </c>
      <c r="I8" s="31">
        <f t="shared" si="1"/>
        <v>0.005208333333333334</v>
      </c>
    </row>
    <row r="9" spans="1:11" ht="48.75" customHeight="1">
      <c r="A9" s="69" t="s">
        <v>147</v>
      </c>
      <c r="B9" s="74">
        <v>574.8</v>
      </c>
      <c r="C9" s="65">
        <v>0</v>
      </c>
      <c r="D9" s="75">
        <f t="shared" si="0"/>
        <v>0</v>
      </c>
      <c r="E9" s="6"/>
      <c r="F9" s="41" t="s">
        <v>13</v>
      </c>
      <c r="G9" s="1">
        <v>38.7</v>
      </c>
      <c r="H9" s="71">
        <v>0.015</v>
      </c>
      <c r="I9" s="31">
        <f t="shared" si="1"/>
        <v>0.00038759689922480614</v>
      </c>
      <c r="K9" s="60"/>
    </row>
    <row r="10" spans="1:13" ht="24">
      <c r="A10" s="69" t="s">
        <v>12</v>
      </c>
      <c r="B10" s="74">
        <v>2.2</v>
      </c>
      <c r="C10" s="65">
        <v>0</v>
      </c>
      <c r="D10" s="75">
        <f t="shared" si="0"/>
        <v>0</v>
      </c>
      <c r="E10" s="6"/>
      <c r="F10" s="17" t="s">
        <v>64</v>
      </c>
      <c r="G10" s="1">
        <v>24.6</v>
      </c>
      <c r="H10" s="71">
        <v>0</v>
      </c>
      <c r="I10" s="31">
        <f t="shared" si="1"/>
        <v>0</v>
      </c>
      <c r="M10" s="61"/>
    </row>
    <row r="11" spans="1:9" ht="25.5" customHeight="1">
      <c r="A11" s="69" t="s">
        <v>13</v>
      </c>
      <c r="B11" s="74">
        <v>149.39</v>
      </c>
      <c r="C11" s="65">
        <v>0</v>
      </c>
      <c r="D11" s="75">
        <f t="shared" si="0"/>
        <v>0</v>
      </c>
      <c r="E11" s="6"/>
      <c r="F11" s="17" t="s">
        <v>14</v>
      </c>
      <c r="G11" s="1">
        <v>239</v>
      </c>
      <c r="H11" s="71">
        <v>0</v>
      </c>
      <c r="I11" s="31">
        <f t="shared" si="1"/>
        <v>0</v>
      </c>
    </row>
    <row r="12" spans="1:9" ht="16.5" customHeight="1">
      <c r="A12" s="69" t="s">
        <v>29</v>
      </c>
      <c r="B12" s="74">
        <v>1048</v>
      </c>
      <c r="C12" s="65">
        <v>3.6</v>
      </c>
      <c r="D12" s="75">
        <f t="shared" si="0"/>
        <v>0.003435114503816794</v>
      </c>
      <c r="E12" s="6"/>
      <c r="F12" s="17" t="s">
        <v>101</v>
      </c>
      <c r="G12" s="1">
        <v>0.8</v>
      </c>
      <c r="H12" s="71">
        <v>0</v>
      </c>
      <c r="I12" s="31">
        <f t="shared" si="1"/>
        <v>0</v>
      </c>
    </row>
    <row r="13" spans="1:9" ht="13.5" customHeight="1">
      <c r="A13" s="69" t="s">
        <v>15</v>
      </c>
      <c r="B13" s="74">
        <v>1000</v>
      </c>
      <c r="C13" s="65">
        <v>0</v>
      </c>
      <c r="D13" s="75">
        <f t="shared" si="0"/>
        <v>0</v>
      </c>
      <c r="E13" s="6"/>
      <c r="F13" s="17" t="s">
        <v>16</v>
      </c>
      <c r="G13" s="1">
        <v>1.47</v>
      </c>
      <c r="H13" s="71">
        <v>0</v>
      </c>
      <c r="I13" s="31">
        <f t="shared" si="1"/>
        <v>0</v>
      </c>
    </row>
    <row r="14" spans="1:9" ht="15">
      <c r="A14" s="69" t="s">
        <v>10</v>
      </c>
      <c r="B14" s="74">
        <v>545.43</v>
      </c>
      <c r="C14" s="65">
        <v>0.28</v>
      </c>
      <c r="D14" s="75">
        <f t="shared" si="0"/>
        <v>0.0005133564343728802</v>
      </c>
      <c r="E14" s="6"/>
      <c r="F14" s="17" t="s">
        <v>17</v>
      </c>
      <c r="G14" s="1">
        <v>0.07</v>
      </c>
      <c r="H14" s="71">
        <v>0</v>
      </c>
      <c r="I14" s="31">
        <f t="shared" si="1"/>
        <v>0</v>
      </c>
    </row>
    <row r="15" spans="1:9" ht="35.25" customHeight="1">
      <c r="A15" s="69" t="s">
        <v>148</v>
      </c>
      <c r="B15" s="74">
        <v>9.65</v>
      </c>
      <c r="C15" s="65">
        <v>0.21</v>
      </c>
      <c r="D15" s="75">
        <f>C15/B15</f>
        <v>0.02176165803108808</v>
      </c>
      <c r="E15" s="6"/>
      <c r="F15" s="41" t="s">
        <v>34</v>
      </c>
      <c r="G15" s="2">
        <v>29.4</v>
      </c>
      <c r="H15" s="71">
        <v>0.195</v>
      </c>
      <c r="I15" s="31">
        <f t="shared" si="1"/>
        <v>0.00663265306122449</v>
      </c>
    </row>
    <row r="16" spans="1:9" ht="20.25" customHeight="1">
      <c r="A16" s="69" t="s">
        <v>18</v>
      </c>
      <c r="B16" s="74">
        <v>599.595</v>
      </c>
      <c r="C16" s="65">
        <v>0</v>
      </c>
      <c r="D16" s="66">
        <f aca="true" t="shared" si="2" ref="D16:D39">C16/B16</f>
        <v>0</v>
      </c>
      <c r="E16" s="6"/>
      <c r="F16" s="17" t="s">
        <v>19</v>
      </c>
      <c r="G16" s="2">
        <v>0.47</v>
      </c>
      <c r="H16" s="71">
        <v>0</v>
      </c>
      <c r="I16" s="31">
        <f t="shared" si="1"/>
        <v>0</v>
      </c>
    </row>
    <row r="17" spans="1:9" ht="15">
      <c r="A17" s="69" t="s">
        <v>14</v>
      </c>
      <c r="B17" s="74">
        <v>718.3</v>
      </c>
      <c r="C17" s="65">
        <v>0</v>
      </c>
      <c r="D17" s="66">
        <f t="shared" si="2"/>
        <v>0</v>
      </c>
      <c r="E17" s="6"/>
      <c r="F17" s="17" t="s">
        <v>40</v>
      </c>
      <c r="G17" s="2">
        <v>0.2</v>
      </c>
      <c r="H17" s="71">
        <v>0</v>
      </c>
      <c r="I17" s="31">
        <f t="shared" si="1"/>
        <v>0</v>
      </c>
    </row>
    <row r="18" spans="1:9" ht="15">
      <c r="A18" s="69" t="s">
        <v>21</v>
      </c>
      <c r="B18" s="74">
        <v>2229.5</v>
      </c>
      <c r="C18" s="65">
        <v>30.2</v>
      </c>
      <c r="D18" s="66">
        <f t="shared" si="2"/>
        <v>0.013545638035433953</v>
      </c>
      <c r="E18" s="6"/>
      <c r="F18" s="17" t="s">
        <v>20</v>
      </c>
      <c r="G18" s="2">
        <v>0.47</v>
      </c>
      <c r="H18" s="71">
        <v>0</v>
      </c>
      <c r="I18" s="31">
        <f t="shared" si="1"/>
        <v>0</v>
      </c>
    </row>
    <row r="19" spans="1:9" ht="15">
      <c r="A19" s="69" t="s">
        <v>23</v>
      </c>
      <c r="B19" s="74">
        <v>31932.93</v>
      </c>
      <c r="C19" s="65">
        <v>0</v>
      </c>
      <c r="D19" s="66">
        <f t="shared" si="2"/>
        <v>0</v>
      </c>
      <c r="E19" s="6"/>
      <c r="F19" s="17" t="s">
        <v>22</v>
      </c>
      <c r="G19" s="2">
        <v>0.27</v>
      </c>
      <c r="H19" s="71">
        <v>0</v>
      </c>
      <c r="I19" s="31">
        <f t="shared" si="1"/>
        <v>0</v>
      </c>
    </row>
    <row r="20" spans="1:9" ht="39.75" customHeight="1">
      <c r="A20" s="69" t="s">
        <v>6</v>
      </c>
      <c r="B20" s="77">
        <v>1684.4</v>
      </c>
      <c r="C20" s="65">
        <v>0</v>
      </c>
      <c r="D20" s="66">
        <f t="shared" si="2"/>
        <v>0</v>
      </c>
      <c r="E20" s="6"/>
      <c r="F20" s="17" t="s">
        <v>140</v>
      </c>
      <c r="G20" s="2">
        <v>0.97</v>
      </c>
      <c r="H20" s="71">
        <v>0</v>
      </c>
      <c r="I20" s="31">
        <f t="shared" si="1"/>
        <v>0</v>
      </c>
    </row>
    <row r="21" spans="1:9" ht="12" customHeight="1">
      <c r="A21" s="69" t="s">
        <v>101</v>
      </c>
      <c r="B21" s="74">
        <v>0.5</v>
      </c>
      <c r="C21" s="65">
        <v>0</v>
      </c>
      <c r="D21" s="66">
        <f t="shared" si="2"/>
        <v>0</v>
      </c>
      <c r="E21" s="6"/>
      <c r="F21" s="17" t="s">
        <v>141</v>
      </c>
      <c r="G21" s="2">
        <v>0.07</v>
      </c>
      <c r="H21" s="71">
        <v>0</v>
      </c>
      <c r="I21" s="31">
        <f t="shared" si="1"/>
        <v>0</v>
      </c>
    </row>
    <row r="22" spans="1:9" ht="15.75" customHeight="1">
      <c r="A22" s="69" t="s">
        <v>24</v>
      </c>
      <c r="B22" s="74">
        <v>3799.8</v>
      </c>
      <c r="C22" s="65">
        <v>0</v>
      </c>
      <c r="D22" s="66">
        <f t="shared" si="2"/>
        <v>0</v>
      </c>
      <c r="E22" s="6"/>
      <c r="F22" s="17" t="s">
        <v>142</v>
      </c>
      <c r="G22" s="2">
        <v>0.1</v>
      </c>
      <c r="H22" s="71">
        <v>0</v>
      </c>
      <c r="I22" s="31">
        <f t="shared" si="1"/>
        <v>0</v>
      </c>
    </row>
    <row r="23" spans="1:9" ht="27" customHeight="1">
      <c r="A23" s="69" t="s">
        <v>66</v>
      </c>
      <c r="B23" s="74">
        <v>19.5</v>
      </c>
      <c r="C23" s="65">
        <v>2.1</v>
      </c>
      <c r="D23" s="66">
        <f>C23/B23</f>
        <v>0.1076923076923077</v>
      </c>
      <c r="E23" s="6"/>
      <c r="F23" s="17" t="s">
        <v>26</v>
      </c>
      <c r="G23" s="2">
        <v>59199</v>
      </c>
      <c r="H23" s="71">
        <v>0</v>
      </c>
      <c r="I23" s="31">
        <f t="shared" si="1"/>
        <v>0</v>
      </c>
    </row>
    <row r="24" spans="1:9" ht="23.25" customHeight="1">
      <c r="A24" s="69" t="s">
        <v>25</v>
      </c>
      <c r="B24" s="74">
        <v>15494.99</v>
      </c>
      <c r="C24" s="65">
        <v>340.5</v>
      </c>
      <c r="D24" s="66">
        <f t="shared" si="2"/>
        <v>0.021974844772407083</v>
      </c>
      <c r="E24" s="6"/>
      <c r="F24" s="17" t="s">
        <v>27</v>
      </c>
      <c r="G24" s="2">
        <v>13699</v>
      </c>
      <c r="H24" s="71">
        <v>0</v>
      </c>
      <c r="I24" s="31">
        <f t="shared" si="1"/>
        <v>0</v>
      </c>
    </row>
    <row r="25" spans="1:9" ht="23.25" customHeight="1">
      <c r="A25" s="69" t="s">
        <v>26</v>
      </c>
      <c r="B25" s="74">
        <v>17499</v>
      </c>
      <c r="C25" s="65">
        <v>0</v>
      </c>
      <c r="D25" s="66">
        <f t="shared" si="2"/>
        <v>0</v>
      </c>
      <c r="E25" s="6"/>
      <c r="F25" s="86" t="s">
        <v>102</v>
      </c>
      <c r="G25" s="87">
        <v>10</v>
      </c>
      <c r="H25" s="88">
        <v>10</v>
      </c>
      <c r="I25" s="89">
        <f t="shared" si="1"/>
        <v>1</v>
      </c>
    </row>
    <row r="26" spans="1:9" ht="19.5" customHeight="1">
      <c r="A26" s="69" t="s">
        <v>27</v>
      </c>
      <c r="B26" s="74">
        <v>2499</v>
      </c>
      <c r="C26" s="65">
        <v>0</v>
      </c>
      <c r="D26" s="66">
        <f t="shared" si="2"/>
        <v>0</v>
      </c>
      <c r="E26" s="6"/>
      <c r="F26" s="32" t="s">
        <v>103</v>
      </c>
      <c r="G26" s="33">
        <f>SUM(G4:G24)</f>
        <v>77750.29000000001</v>
      </c>
      <c r="H26" s="33">
        <f>SUM(H4:H24)</f>
        <v>317.316</v>
      </c>
      <c r="I26" s="31">
        <f t="shared" si="1"/>
        <v>0.004081219504133039</v>
      </c>
    </row>
    <row r="27" spans="1:9" ht="15">
      <c r="A27" s="69" t="s">
        <v>28</v>
      </c>
      <c r="B27" s="74">
        <v>1999.5</v>
      </c>
      <c r="C27" s="65">
        <v>0</v>
      </c>
      <c r="D27" s="66">
        <f t="shared" si="2"/>
        <v>0</v>
      </c>
      <c r="E27" s="6"/>
      <c r="F27" s="32" t="s">
        <v>104</v>
      </c>
      <c r="G27" s="33">
        <f>G25</f>
        <v>10</v>
      </c>
      <c r="H27" s="33">
        <f>H25</f>
        <v>10</v>
      </c>
      <c r="I27" s="31">
        <f t="shared" si="1"/>
        <v>1</v>
      </c>
    </row>
    <row r="28" spans="1:5" ht="24" customHeight="1">
      <c r="A28" s="78" t="s">
        <v>109</v>
      </c>
      <c r="B28" s="74">
        <v>4999.485</v>
      </c>
      <c r="C28" s="65">
        <v>49.2</v>
      </c>
      <c r="D28" s="66">
        <f t="shared" si="2"/>
        <v>0.009841013624403315</v>
      </c>
      <c r="E28" s="6"/>
    </row>
    <row r="29" spans="1:5" ht="16.5" customHeight="1">
      <c r="A29" s="78" t="s">
        <v>47</v>
      </c>
      <c r="B29" s="74">
        <v>0.5</v>
      </c>
      <c r="C29" s="65">
        <v>0</v>
      </c>
      <c r="D29" s="66">
        <f t="shared" si="2"/>
        <v>0</v>
      </c>
      <c r="E29" s="6"/>
    </row>
    <row r="30" spans="1:5" ht="19.5" customHeight="1">
      <c r="A30" s="78" t="s">
        <v>19</v>
      </c>
      <c r="B30" s="74">
        <v>4.95</v>
      </c>
      <c r="C30" s="65">
        <v>0</v>
      </c>
      <c r="D30" s="66">
        <f t="shared" si="2"/>
        <v>0</v>
      </c>
      <c r="E30" s="6"/>
    </row>
    <row r="31" spans="1:5" ht="26.25" customHeight="1">
      <c r="A31" s="78" t="s">
        <v>20</v>
      </c>
      <c r="B31" s="74">
        <v>0.95</v>
      </c>
      <c r="C31" s="65">
        <v>0</v>
      </c>
      <c r="D31" s="66">
        <f t="shared" si="2"/>
        <v>0</v>
      </c>
      <c r="E31" s="6"/>
    </row>
    <row r="32" spans="1:5" ht="22.5" customHeight="1">
      <c r="A32" s="78" t="s">
        <v>22</v>
      </c>
      <c r="B32" s="74">
        <v>1</v>
      </c>
      <c r="C32" s="65">
        <v>0</v>
      </c>
      <c r="D32" s="66">
        <f t="shared" si="2"/>
        <v>0</v>
      </c>
      <c r="E32" s="6"/>
    </row>
    <row r="33" spans="1:5" ht="19.5" customHeight="1">
      <c r="A33" s="78" t="s">
        <v>149</v>
      </c>
      <c r="B33" s="74">
        <v>0.5</v>
      </c>
      <c r="C33" s="65">
        <v>0</v>
      </c>
      <c r="D33" s="66">
        <f t="shared" si="2"/>
        <v>0</v>
      </c>
      <c r="E33" s="6"/>
    </row>
    <row r="34" spans="1:5" ht="18.75" customHeight="1">
      <c r="A34" s="78" t="s">
        <v>46</v>
      </c>
      <c r="B34" s="74">
        <v>0.5</v>
      </c>
      <c r="C34" s="65">
        <v>0</v>
      </c>
      <c r="D34" s="66">
        <f t="shared" si="2"/>
        <v>0</v>
      </c>
      <c r="E34" s="6"/>
    </row>
    <row r="35" spans="1:5" ht="19.5" customHeight="1">
      <c r="A35" s="78" t="s">
        <v>36</v>
      </c>
      <c r="B35" s="74">
        <v>0.5</v>
      </c>
      <c r="C35" s="65">
        <v>0</v>
      </c>
      <c r="D35" s="66">
        <f t="shared" si="2"/>
        <v>0</v>
      </c>
      <c r="E35" s="6"/>
    </row>
    <row r="36" spans="1:5" ht="24" customHeight="1">
      <c r="A36" s="78" t="s">
        <v>69</v>
      </c>
      <c r="B36" s="74">
        <v>0.3</v>
      </c>
      <c r="C36" s="65">
        <v>0</v>
      </c>
      <c r="D36" s="66">
        <f t="shared" si="2"/>
        <v>0</v>
      </c>
      <c r="E36" s="6"/>
    </row>
    <row r="37" spans="1:5" ht="18.75" customHeight="1">
      <c r="A37" s="78" t="s">
        <v>16</v>
      </c>
      <c r="B37" s="74">
        <v>1.97</v>
      </c>
      <c r="C37" s="65">
        <v>0</v>
      </c>
      <c r="D37" s="66">
        <f t="shared" si="2"/>
        <v>0</v>
      </c>
      <c r="E37" s="6"/>
    </row>
    <row r="38" spans="1:5" ht="35.25" customHeight="1">
      <c r="A38" s="73" t="s">
        <v>110</v>
      </c>
      <c r="B38" s="73">
        <v>115</v>
      </c>
      <c r="C38" s="65">
        <v>0</v>
      </c>
      <c r="D38" s="66">
        <f t="shared" si="2"/>
        <v>0</v>
      </c>
      <c r="E38" s="6"/>
    </row>
    <row r="39" spans="1:5" ht="36">
      <c r="A39" s="73" t="s">
        <v>111</v>
      </c>
      <c r="B39" s="73">
        <v>465</v>
      </c>
      <c r="C39" s="65">
        <v>0</v>
      </c>
      <c r="D39" s="66">
        <f t="shared" si="2"/>
        <v>0</v>
      </c>
      <c r="E39" s="6"/>
    </row>
    <row r="40" spans="1:5" ht="15">
      <c r="A40" s="79" t="s">
        <v>134</v>
      </c>
      <c r="B40" s="67">
        <f>SUM(B4:B37)</f>
        <v>101465.94</v>
      </c>
      <c r="C40" s="83">
        <f>SUM(C4:C37)</f>
        <v>911.49</v>
      </c>
      <c r="D40" s="66">
        <f>C40/B40</f>
        <v>0.008983211509202005</v>
      </c>
      <c r="E40" s="6"/>
    </row>
    <row r="41" spans="1:4" ht="15">
      <c r="A41" s="79" t="s">
        <v>135</v>
      </c>
      <c r="B41" s="80">
        <f>B38+B39</f>
        <v>580</v>
      </c>
      <c r="C41" s="84">
        <f>C38+C39</f>
        <v>0</v>
      </c>
      <c r="D41" s="66">
        <f>C41/B41</f>
        <v>0</v>
      </c>
    </row>
  </sheetData>
  <sheetProtection/>
  <mergeCells count="3">
    <mergeCell ref="A1:I1"/>
    <mergeCell ref="A3:D3"/>
    <mergeCell ref="F3:I3"/>
  </mergeCells>
  <printOptions/>
  <pageMargins left="0.25" right="0.25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Колпашников</dc:creator>
  <cp:keywords/>
  <dc:description/>
  <cp:lastModifiedBy>Ларчиков Кирилл Алексеевич</cp:lastModifiedBy>
  <cp:lastPrinted>2018-08-27T13:48:49Z</cp:lastPrinted>
  <dcterms:created xsi:type="dcterms:W3CDTF">2014-02-06T10:38:27Z</dcterms:created>
  <dcterms:modified xsi:type="dcterms:W3CDTF">2018-09-20T07:11:08Z</dcterms:modified>
  <cp:category/>
  <cp:version/>
  <cp:contentType/>
  <cp:contentStatus/>
</cp:coreProperties>
</file>