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705" yWindow="-15" windowWidth="12540" windowHeight="12345"/>
  </bookViews>
  <sheets>
    <sheet name="01.10.2017 г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133" i="1"/>
  <c r="D133"/>
  <c r="D127"/>
  <c r="F132"/>
  <c r="F131"/>
  <c r="F130"/>
  <c r="F129"/>
  <c r="F128"/>
  <c r="A128"/>
  <c r="F133" l="1"/>
  <c r="F182" l="1"/>
  <c r="F183"/>
  <c r="F184"/>
  <c r="E185"/>
  <c r="D185"/>
  <c r="F181"/>
  <c r="F180"/>
  <c r="F179"/>
  <c r="F178"/>
  <c r="F177"/>
  <c r="F176"/>
  <c r="F175"/>
  <c r="F174"/>
  <c r="F173"/>
  <c r="F172"/>
  <c r="F185" l="1"/>
  <c r="F57"/>
  <c r="F32"/>
  <c r="F26"/>
  <c r="E145" l="1"/>
  <c r="D145"/>
  <c r="F136"/>
  <c r="F137"/>
  <c r="F138"/>
  <c r="F139"/>
  <c r="F140"/>
  <c r="F141"/>
  <c r="F142"/>
  <c r="F143"/>
  <c r="F144"/>
  <c r="F135"/>
  <c r="F134"/>
  <c r="E171"/>
  <c r="D171"/>
  <c r="F162"/>
  <c r="F163"/>
  <c r="F164"/>
  <c r="F165"/>
  <c r="F166"/>
  <c r="F167"/>
  <c r="F168"/>
  <c r="F169"/>
  <c r="F170"/>
  <c r="F161"/>
  <c r="F160"/>
  <c r="E117"/>
  <c r="D117"/>
  <c r="F109"/>
  <c r="F110"/>
  <c r="F111"/>
  <c r="F112"/>
  <c r="F113"/>
  <c r="F114"/>
  <c r="F115"/>
  <c r="F116"/>
  <c r="F108"/>
  <c r="F107"/>
  <c r="F95"/>
  <c r="F96"/>
  <c r="F97"/>
  <c r="F98"/>
  <c r="F99"/>
  <c r="F100"/>
  <c r="F101"/>
  <c r="F102"/>
  <c r="F103"/>
  <c r="F104"/>
  <c r="F94"/>
  <c r="F82"/>
  <c r="F83"/>
  <c r="F84"/>
  <c r="F85"/>
  <c r="F88"/>
  <c r="F89"/>
  <c r="F90"/>
  <c r="F91"/>
  <c r="F81"/>
  <c r="E106"/>
  <c r="D106"/>
  <c r="F106" l="1"/>
  <c r="F171"/>
  <c r="F145"/>
  <c r="F117"/>
  <c r="F158" l="1"/>
  <c r="F156"/>
  <c r="E159"/>
  <c r="D159"/>
  <c r="F157"/>
  <c r="F155"/>
  <c r="F154"/>
  <c r="F151"/>
  <c r="F148"/>
  <c r="F147"/>
  <c r="F146"/>
  <c r="F159" l="1"/>
  <c r="F119" l="1"/>
  <c r="F120"/>
  <c r="F121"/>
  <c r="F122"/>
  <c r="F123"/>
  <c r="F124"/>
  <c r="F125"/>
  <c r="F126"/>
  <c r="F118"/>
  <c r="E127"/>
  <c r="F67"/>
  <c r="F127" l="1"/>
  <c r="D93"/>
  <c r="E93"/>
  <c r="F93" l="1"/>
  <c r="E80"/>
  <c r="D80"/>
  <c r="F68"/>
  <c r="F80" l="1"/>
  <c r="F37"/>
  <c r="F38"/>
  <c r="F39"/>
  <c r="D35" l="1"/>
  <c r="E35"/>
  <c r="F33"/>
  <c r="F31"/>
  <c r="E64" l="1"/>
  <c r="F41" l="1"/>
  <c r="D64" l="1"/>
  <c r="F62"/>
  <c r="F60"/>
  <c r="F59"/>
  <c r="F18" l="1"/>
  <c r="F30"/>
  <c r="F28"/>
  <c r="F23"/>
  <c r="F61" l="1"/>
  <c r="F42"/>
  <c r="F43"/>
  <c r="F44"/>
  <c r="F45"/>
  <c r="F46"/>
  <c r="F47"/>
  <c r="F48"/>
  <c r="F49"/>
  <c r="F50"/>
  <c r="F51"/>
  <c r="F52"/>
  <c r="F53"/>
  <c r="F54"/>
  <c r="F55"/>
  <c r="F56"/>
  <c r="F58"/>
  <c r="F40"/>
  <c r="F36"/>
  <c r="F29"/>
  <c r="F7"/>
  <c r="F8"/>
  <c r="F9"/>
  <c r="F10"/>
  <c r="F11"/>
  <c r="F12"/>
  <c r="F13"/>
  <c r="F14"/>
  <c r="F15"/>
  <c r="F16"/>
  <c r="F17"/>
  <c r="F19"/>
  <c r="F20"/>
  <c r="F21"/>
  <c r="F22"/>
  <c r="F24"/>
  <c r="F25"/>
  <c r="F27"/>
  <c r="F6"/>
  <c r="F5"/>
  <c r="F35" l="1"/>
  <c r="F64"/>
</calcChain>
</file>

<file path=xl/sharedStrings.xml><?xml version="1.0" encoding="utf-8"?>
<sst xmlns="http://schemas.openxmlformats.org/spreadsheetml/2006/main" count="208" uniqueCount="82">
  <si>
    <t>Водоём</t>
  </si>
  <si>
    <t>Вид рыболовства</t>
  </si>
  <si>
    <t>Вид водных биологических ресурсов</t>
  </si>
  <si>
    <t xml:space="preserve">% освоения </t>
  </si>
  <si>
    <t>Рекомендованный объём, т</t>
  </si>
  <si>
    <t>Азовское море</t>
  </si>
  <si>
    <t>Хамса</t>
  </si>
  <si>
    <t>Лещ</t>
  </si>
  <si>
    <t>Тарань</t>
  </si>
  <si>
    <t>Рыбец, сырть</t>
  </si>
  <si>
    <t>Тюлька</t>
  </si>
  <si>
    <t>Камбала-калкан</t>
  </si>
  <si>
    <t>Барабуля</t>
  </si>
  <si>
    <t>Акулы</t>
  </si>
  <si>
    <t>Скаты</t>
  </si>
  <si>
    <t>Ставрида</t>
  </si>
  <si>
    <t>Пиленгас</t>
  </si>
  <si>
    <t>Кефали (сингиль, лобан)</t>
  </si>
  <si>
    <t>Прочие морские</t>
  </si>
  <si>
    <t>Прочие пресноводные</t>
  </si>
  <si>
    <t>Карась</t>
  </si>
  <si>
    <t>Понтогаммарус</t>
  </si>
  <si>
    <t>Рапана</t>
  </si>
  <si>
    <t>Зостера</t>
  </si>
  <si>
    <t>ИТОГО</t>
  </si>
  <si>
    <t>Чёрное море</t>
  </si>
  <si>
    <t>Шпрот (килька)</t>
  </si>
  <si>
    <t>Мерланг</t>
  </si>
  <si>
    <t>Атерина</t>
  </si>
  <si>
    <t>Луфарь</t>
  </si>
  <si>
    <t>Пеламида</t>
  </si>
  <si>
    <t>Скумбрия</t>
  </si>
  <si>
    <t>Смарида</t>
  </si>
  <si>
    <t>Сарган</t>
  </si>
  <si>
    <t>Скафарка</t>
  </si>
  <si>
    <t>Цистозира</t>
  </si>
  <si>
    <t xml:space="preserve">Освоение рекомендованных объёмов добычи (вылова) водных биоресурсов в Азово-Черноморском </t>
  </si>
  <si>
    <t>Промышленное рыболовство</t>
  </si>
  <si>
    <t>Медузы</t>
  </si>
  <si>
    <t>Артемии (на стадии цист)</t>
  </si>
  <si>
    <t>Хирономиды</t>
  </si>
  <si>
    <t>Сельдь черноморско-азовская проходная</t>
  </si>
  <si>
    <t>Бычки (морские)</t>
  </si>
  <si>
    <t>Бычки (лиманы)</t>
  </si>
  <si>
    <t>Креветка черноморская каменная</t>
  </si>
  <si>
    <t>Креветка черноморская травяная</t>
  </si>
  <si>
    <t>Хамса (восточнее м. Сарыч)</t>
  </si>
  <si>
    <t>Хамса (западнее м. Сарыч)</t>
  </si>
  <si>
    <t>Вылов указан с учетом Крымского федерального округа</t>
  </si>
  <si>
    <t>Вылов, т</t>
  </si>
  <si>
    <t>Азово-Кубанские лиманы</t>
  </si>
  <si>
    <t>Сазан (жилая форма)</t>
  </si>
  <si>
    <t>Лещ (жилая форма)</t>
  </si>
  <si>
    <t>Амур белый</t>
  </si>
  <si>
    <t>Толстолобики</t>
  </si>
  <si>
    <t>Густера</t>
  </si>
  <si>
    <t>Красноперка</t>
  </si>
  <si>
    <t>Судак (жилая форма)</t>
  </si>
  <si>
    <t>Окунь пресноводный</t>
  </si>
  <si>
    <t>Щука</t>
  </si>
  <si>
    <t>Сом пресноводный</t>
  </si>
  <si>
    <t>Прочие</t>
  </si>
  <si>
    <t>Раки</t>
  </si>
  <si>
    <t>Краснодарское водохранилище</t>
  </si>
  <si>
    <t>Плотва</t>
  </si>
  <si>
    <t>Чехонь (жилая форма)</t>
  </si>
  <si>
    <t>Синец</t>
  </si>
  <si>
    <t>Чехонь</t>
  </si>
  <si>
    <t>Сазан</t>
  </si>
  <si>
    <t>Жерех</t>
  </si>
  <si>
    <t>Язь</t>
  </si>
  <si>
    <t>Сом</t>
  </si>
  <si>
    <t>Окунь</t>
  </si>
  <si>
    <t>Берш</t>
  </si>
  <si>
    <t>Цимлянское водохранилище (в граниах Ростовской области)</t>
  </si>
  <si>
    <t>Водохранилище Волчьи Ворота</t>
  </si>
  <si>
    <t>Тахтамукайское водохранилище</t>
  </si>
  <si>
    <t>Цимлянское водохранилище (в граниах Волгоградской области)</t>
  </si>
  <si>
    <t>Чограйское водохранилище в границах Ставропольского края</t>
  </si>
  <si>
    <t>Крюковское водохранилище</t>
  </si>
  <si>
    <t>Веселовское водохранилище</t>
  </si>
  <si>
    <t>рыбохозяйственном бассейне по состоянию на 01.10.2017 г.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</si>
</sst>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0" xfId="0" applyFont="1" applyFill="1"/>
    <xf numFmtId="164" fontId="1" fillId="0" borderId="1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64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164" fontId="1" fillId="0" borderId="9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164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83;&#1086;&#1074;%20&#1087;&#1086;%20&#1074;&#1086;&#1076;&#1086;&#1077;&#1084;&#1072;&#1084;,%202017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января 2017 пром"/>
      <sheetName val="20 января 2017 пром"/>
      <sheetName val="25 января 2017 пром"/>
      <sheetName val="1 февраля 2017 пром"/>
      <sheetName val="5 февраля 2017 пром"/>
      <sheetName val="10 февраля 2017 пром"/>
      <sheetName val="15 февраля 2017 пром"/>
      <sheetName val="20 февраля 2017 пром"/>
      <sheetName val="25 февраля 2017 пром"/>
      <sheetName val="1 марта 2017 пром"/>
      <sheetName val="5 марта 2017 пром"/>
      <sheetName val="10 марта 2017 пром"/>
      <sheetName val="15 марта 2017 пром"/>
      <sheetName val="20 марта 2017 пром"/>
      <sheetName val="25 марта 2017 пром"/>
      <sheetName val="1 апреля 2017 пром"/>
      <sheetName val="5 апреля 2017 пром"/>
      <sheetName val="10 апреля 2017 пром"/>
      <sheetName val="15 апреля 2017 пром"/>
      <sheetName val="20 апреля 2017 пром"/>
      <sheetName val="25 апреля 2017 пром"/>
      <sheetName val="1 мая 2017 пром"/>
      <sheetName val="5 мая 2017 пром"/>
      <sheetName val="10 мая 2017 пром"/>
      <sheetName val="15 мая 2017 пром"/>
      <sheetName val="20 мая 2017 пром"/>
      <sheetName val="25 мая 2017 пром"/>
      <sheetName val="1 июня 2017 пром"/>
      <sheetName val="5 июня 2017 пром"/>
      <sheetName val="10 июня 2017 пром"/>
      <sheetName val="15 июня 2017 пром"/>
      <sheetName val="20 июня 2017 пром"/>
      <sheetName val="25 июня 2017 пром"/>
      <sheetName val="1 июля 2017 пром"/>
      <sheetName val="5 июля 2017 пром"/>
      <sheetName val="10 июля 2017 пром"/>
      <sheetName val="15 июля 2017 пром"/>
      <sheetName val="20 июля 2017 пром"/>
      <sheetName val="25 июля 2017 пром"/>
      <sheetName val="1 августа 2017 пром"/>
      <sheetName val="5 августа 2017 пром"/>
      <sheetName val="10 августа 2017 пром"/>
      <sheetName val="15 августа 2017 пром"/>
      <sheetName val="20 августа 2017 пром"/>
      <sheetName val="25 августа 2017 пром"/>
      <sheetName val="1 сентября 2017 пром"/>
      <sheetName val="5 сентября 2017 пром"/>
      <sheetName val="10 сентября 2017 пром"/>
      <sheetName val="15 сентября 2017 пром"/>
      <sheetName val="20 сентября 2017 пром"/>
      <sheetName val="25 сентября 2017 пром"/>
      <sheetName val="1 октября 2017 про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79">
          <cell r="A179" t="str">
            <v>Озеро Мокрая Буйвола</v>
          </cell>
        </row>
      </sheetData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="90" zoomScaleNormal="90" workbookViewId="0">
      <selection activeCell="G2" sqref="G2"/>
    </sheetView>
  </sheetViews>
  <sheetFormatPr defaultRowHeight="15"/>
  <cols>
    <col min="1" max="1" width="10.28515625" style="18" customWidth="1"/>
    <col min="2" max="2" width="16.140625" style="18" customWidth="1"/>
    <col min="3" max="3" width="32.42578125" style="18" customWidth="1"/>
    <col min="4" max="4" width="13.42578125" style="18" customWidth="1"/>
    <col min="5" max="5" width="11.5703125" style="18" customWidth="1"/>
    <col min="6" max="6" width="13" style="18" customWidth="1"/>
    <col min="7" max="7" width="9.140625" style="18"/>
    <col min="8" max="8" width="9.42578125" style="18" bestFit="1" customWidth="1"/>
    <col min="9" max="16384" width="9.140625" style="18"/>
  </cols>
  <sheetData>
    <row r="1" spans="1:7" ht="15.75">
      <c r="A1" s="91" t="s">
        <v>36</v>
      </c>
      <c r="B1" s="91"/>
      <c r="C1" s="91"/>
      <c r="D1" s="91"/>
      <c r="E1" s="91"/>
      <c r="F1" s="91"/>
      <c r="G1" s="11"/>
    </row>
    <row r="2" spans="1:7" ht="16.5" thickBot="1">
      <c r="A2" s="92" t="s">
        <v>81</v>
      </c>
      <c r="B2" s="92"/>
      <c r="C2" s="92"/>
      <c r="D2" s="92"/>
      <c r="E2" s="92"/>
      <c r="F2" s="92"/>
      <c r="G2" s="11"/>
    </row>
    <row r="3" spans="1:7" ht="21.75" customHeight="1">
      <c r="A3" s="88" t="s">
        <v>0</v>
      </c>
      <c r="B3" s="88" t="s">
        <v>1</v>
      </c>
      <c r="C3" s="88" t="s">
        <v>2</v>
      </c>
      <c r="D3" s="88" t="s">
        <v>4</v>
      </c>
      <c r="E3" s="88" t="s">
        <v>49</v>
      </c>
      <c r="F3" s="88" t="s">
        <v>3</v>
      </c>
      <c r="G3" s="13"/>
    </row>
    <row r="4" spans="1:7" ht="29.25" customHeight="1" thickBot="1">
      <c r="A4" s="89"/>
      <c r="B4" s="89"/>
      <c r="C4" s="90"/>
      <c r="D4" s="90"/>
      <c r="E4" s="89"/>
      <c r="F4" s="90"/>
      <c r="G4" s="13"/>
    </row>
    <row r="5" spans="1:7" ht="28.5" customHeight="1">
      <c r="A5" s="96" t="s">
        <v>5</v>
      </c>
      <c r="B5" s="99" t="s">
        <v>37</v>
      </c>
      <c r="C5" s="23" t="s">
        <v>41</v>
      </c>
      <c r="D5" s="38">
        <v>397.84</v>
      </c>
      <c r="E5" s="9">
        <v>109.628</v>
      </c>
      <c r="F5" s="7">
        <f>E5*100/D5</f>
        <v>27.555801327166701</v>
      </c>
      <c r="G5" s="14"/>
    </row>
    <row r="6" spans="1:7" ht="15.75">
      <c r="A6" s="97"/>
      <c r="B6" s="100"/>
      <c r="C6" s="24" t="s">
        <v>8</v>
      </c>
      <c r="D6" s="31">
        <v>777.22</v>
      </c>
      <c r="E6" s="2">
        <v>410.66699999999997</v>
      </c>
      <c r="F6" s="3">
        <f>E6*100/D6</f>
        <v>52.837935204961269</v>
      </c>
      <c r="G6" s="8"/>
    </row>
    <row r="7" spans="1:7" ht="15.75">
      <c r="A7" s="97"/>
      <c r="B7" s="100"/>
      <c r="C7" s="24" t="s">
        <v>10</v>
      </c>
      <c r="D7" s="31">
        <v>68982.850000000006</v>
      </c>
      <c r="E7" s="2">
        <v>6927.8369999999995</v>
      </c>
      <c r="F7" s="3">
        <f t="shared" ref="F7:F28" si="0">E7*100/D7</f>
        <v>10.042839633329152</v>
      </c>
      <c r="G7" s="8"/>
    </row>
    <row r="8" spans="1:7" ht="15.75">
      <c r="A8" s="97"/>
      <c r="B8" s="100"/>
      <c r="C8" s="24" t="s">
        <v>6</v>
      </c>
      <c r="D8" s="31">
        <v>59983.146999999997</v>
      </c>
      <c r="E8" s="2">
        <v>14.855</v>
      </c>
      <c r="F8" s="3">
        <f t="shared" si="0"/>
        <v>2.4765289490396362E-2</v>
      </c>
      <c r="G8" s="12"/>
    </row>
    <row r="9" spans="1:7" ht="15.75">
      <c r="A9" s="97"/>
      <c r="B9" s="100"/>
      <c r="C9" s="24" t="s">
        <v>11</v>
      </c>
      <c r="D9" s="31">
        <v>7.7350000000000003</v>
      </c>
      <c r="E9" s="2">
        <v>0</v>
      </c>
      <c r="F9" s="3">
        <f t="shared" si="0"/>
        <v>0</v>
      </c>
    </row>
    <row r="10" spans="1:7" ht="15.75">
      <c r="A10" s="97"/>
      <c r="B10" s="100"/>
      <c r="C10" s="24" t="s">
        <v>12</v>
      </c>
      <c r="D10" s="31">
        <v>149.48500000000001</v>
      </c>
      <c r="E10" s="2">
        <v>34.792999999999999</v>
      </c>
      <c r="F10" s="3">
        <f t="shared" si="0"/>
        <v>23.275245007860317</v>
      </c>
    </row>
    <row r="11" spans="1:7" ht="15.75">
      <c r="A11" s="97"/>
      <c r="B11" s="100"/>
      <c r="C11" s="24" t="s">
        <v>13</v>
      </c>
      <c r="D11" s="31">
        <v>20</v>
      </c>
      <c r="E11" s="2">
        <v>0</v>
      </c>
      <c r="F11" s="3">
        <f t="shared" si="0"/>
        <v>0</v>
      </c>
    </row>
    <row r="12" spans="1:7" ht="15.75">
      <c r="A12" s="97"/>
      <c r="B12" s="100"/>
      <c r="C12" s="24" t="s">
        <v>14</v>
      </c>
      <c r="D12" s="31">
        <v>19.7</v>
      </c>
      <c r="E12" s="2">
        <v>0.435</v>
      </c>
      <c r="F12" s="3">
        <f t="shared" si="0"/>
        <v>2.2081218274111678</v>
      </c>
      <c r="G12" s="12"/>
    </row>
    <row r="13" spans="1:7" ht="15.75">
      <c r="A13" s="97"/>
      <c r="B13" s="100"/>
      <c r="C13" s="24" t="s">
        <v>15</v>
      </c>
      <c r="D13" s="31">
        <v>98.945999999999998</v>
      </c>
      <c r="E13" s="2">
        <v>63.875</v>
      </c>
      <c r="F13" s="3">
        <f t="shared" si="0"/>
        <v>64.555414064237056</v>
      </c>
      <c r="G13" s="8"/>
    </row>
    <row r="14" spans="1:7" ht="15.75">
      <c r="A14" s="97"/>
      <c r="B14" s="100"/>
      <c r="C14" s="24" t="s">
        <v>16</v>
      </c>
      <c r="D14" s="31">
        <v>103.23099999999999</v>
      </c>
      <c r="E14" s="2">
        <v>455.12299999999999</v>
      </c>
      <c r="F14" s="3">
        <f t="shared" si="0"/>
        <v>440.87822456432662</v>
      </c>
      <c r="G14" s="8"/>
    </row>
    <row r="15" spans="1:7" ht="15.75">
      <c r="A15" s="97"/>
      <c r="B15" s="100"/>
      <c r="C15" s="24" t="s">
        <v>17</v>
      </c>
      <c r="D15" s="31">
        <v>208</v>
      </c>
      <c r="E15" s="2">
        <v>189.66200000000001</v>
      </c>
      <c r="F15" s="3">
        <f t="shared" si="0"/>
        <v>91.183653846153845</v>
      </c>
      <c r="G15" s="8"/>
    </row>
    <row r="16" spans="1:7" ht="15.75">
      <c r="A16" s="97"/>
      <c r="B16" s="100"/>
      <c r="C16" s="24" t="s">
        <v>7</v>
      </c>
      <c r="D16" s="31">
        <v>23.006</v>
      </c>
      <c r="E16" s="2">
        <v>17.768000000000001</v>
      </c>
      <c r="F16" s="3">
        <f t="shared" si="0"/>
        <v>77.232026427888385</v>
      </c>
      <c r="G16" s="8"/>
    </row>
    <row r="17" spans="1:7" ht="15.75">
      <c r="A17" s="97"/>
      <c r="B17" s="100"/>
      <c r="C17" s="24" t="s">
        <v>9</v>
      </c>
      <c r="D17" s="31">
        <v>2.5880000000000001</v>
      </c>
      <c r="E17" s="2">
        <v>1.8580000000000001</v>
      </c>
      <c r="F17" s="3">
        <f t="shared" si="0"/>
        <v>71.792890262751158</v>
      </c>
      <c r="G17" s="8"/>
    </row>
    <row r="18" spans="1:7" ht="15.75">
      <c r="A18" s="97"/>
      <c r="B18" s="100"/>
      <c r="C18" s="24" t="s">
        <v>18</v>
      </c>
      <c r="D18" s="31">
        <v>87.453999999999994</v>
      </c>
      <c r="E18" s="2">
        <v>0.18</v>
      </c>
      <c r="F18" s="3">
        <f>E18*100/D18</f>
        <v>0.2058224895373568</v>
      </c>
      <c r="G18" s="8"/>
    </row>
    <row r="19" spans="1:7" ht="15.75">
      <c r="A19" s="97"/>
      <c r="B19" s="100"/>
      <c r="C19" s="24" t="s">
        <v>19</v>
      </c>
      <c r="D19" s="31">
        <v>360.77800000000002</v>
      </c>
      <c r="E19" s="2">
        <v>32.61</v>
      </c>
      <c r="F19" s="3">
        <f t="shared" si="0"/>
        <v>9.0387994833387832</v>
      </c>
      <c r="G19" s="8"/>
    </row>
    <row r="20" spans="1:7" ht="15.75">
      <c r="A20" s="97"/>
      <c r="B20" s="100"/>
      <c r="C20" s="24" t="s">
        <v>28</v>
      </c>
      <c r="D20" s="31">
        <v>699.64400000000001</v>
      </c>
      <c r="E20" s="2">
        <v>107.16799999999999</v>
      </c>
      <c r="F20" s="3">
        <f t="shared" si="0"/>
        <v>15.317504330773936</v>
      </c>
      <c r="G20" s="8"/>
    </row>
    <row r="21" spans="1:7" ht="15.75">
      <c r="A21" s="97"/>
      <c r="B21" s="100"/>
      <c r="C21" s="24" t="s">
        <v>33</v>
      </c>
      <c r="D21" s="31">
        <v>1.85</v>
      </c>
      <c r="E21" s="2">
        <v>0.52300000000000002</v>
      </c>
      <c r="F21" s="3">
        <f t="shared" si="0"/>
        <v>28.27027027027027</v>
      </c>
      <c r="G21" s="8"/>
    </row>
    <row r="22" spans="1:7" ht="15.75">
      <c r="A22" s="97"/>
      <c r="B22" s="100"/>
      <c r="C22" s="24" t="s">
        <v>20</v>
      </c>
      <c r="D22" s="31">
        <v>3900.88</v>
      </c>
      <c r="E22" s="2">
        <v>1193.7190000000001</v>
      </c>
      <c r="F22" s="3">
        <f t="shared" si="0"/>
        <v>30.601274584196389</v>
      </c>
      <c r="G22" s="8"/>
    </row>
    <row r="23" spans="1:7" ht="15.75">
      <c r="A23" s="97"/>
      <c r="B23" s="100"/>
      <c r="C23" s="24" t="s">
        <v>42</v>
      </c>
      <c r="D23" s="31">
        <v>14976.58</v>
      </c>
      <c r="E23" s="2">
        <v>1656.319</v>
      </c>
      <c r="F23" s="3">
        <f t="shared" si="0"/>
        <v>11.059394067270365</v>
      </c>
      <c r="G23" s="8"/>
    </row>
    <row r="24" spans="1:7" ht="15.75">
      <c r="A24" s="97"/>
      <c r="B24" s="100"/>
      <c r="C24" s="24" t="s">
        <v>43</v>
      </c>
      <c r="D24" s="31">
        <v>9000</v>
      </c>
      <c r="E24" s="2">
        <v>3416.5339999999997</v>
      </c>
      <c r="F24" s="3">
        <f t="shared" si="0"/>
        <v>37.961488888888887</v>
      </c>
      <c r="G24" s="8"/>
    </row>
    <row r="25" spans="1:7" ht="32.25" customHeight="1">
      <c r="A25" s="97"/>
      <c r="B25" s="100"/>
      <c r="C25" s="24" t="s">
        <v>44</v>
      </c>
      <c r="D25" s="31">
        <v>69.8</v>
      </c>
      <c r="E25" s="2">
        <v>1.3420000000000001</v>
      </c>
      <c r="F25" s="3">
        <f t="shared" si="0"/>
        <v>1.9226361031518628</v>
      </c>
      <c r="G25" s="8"/>
    </row>
    <row r="26" spans="1:7" ht="32.25" customHeight="1">
      <c r="A26" s="97"/>
      <c r="B26" s="100"/>
      <c r="C26" s="29" t="s">
        <v>45</v>
      </c>
      <c r="D26" s="36">
        <v>70</v>
      </c>
      <c r="E26" s="2">
        <v>1.123</v>
      </c>
      <c r="F26" s="3">
        <f t="shared" si="0"/>
        <v>1.6042857142857143</v>
      </c>
      <c r="G26" s="8"/>
    </row>
    <row r="27" spans="1:7" ht="15.75">
      <c r="A27" s="97"/>
      <c r="B27" s="100"/>
      <c r="C27" s="29" t="s">
        <v>40</v>
      </c>
      <c r="D27" s="36">
        <v>99.92</v>
      </c>
      <c r="E27" s="2">
        <v>370.47699999999998</v>
      </c>
      <c r="F27" s="3">
        <f t="shared" si="0"/>
        <v>370.77361889511604</v>
      </c>
      <c r="G27" s="8"/>
    </row>
    <row r="28" spans="1:7" ht="15.75">
      <c r="A28" s="97"/>
      <c r="B28" s="100"/>
      <c r="C28" s="29" t="s">
        <v>21</v>
      </c>
      <c r="D28" s="36">
        <v>479.85</v>
      </c>
      <c r="E28" s="4">
        <v>1.0529999999999999</v>
      </c>
      <c r="F28" s="3">
        <f t="shared" si="0"/>
        <v>0.2194435761175367</v>
      </c>
      <c r="G28" s="8"/>
    </row>
    <row r="29" spans="1:7" ht="15.75">
      <c r="A29" s="97"/>
      <c r="B29" s="100"/>
      <c r="C29" s="29" t="s">
        <v>39</v>
      </c>
      <c r="D29" s="36">
        <v>501.8</v>
      </c>
      <c r="E29" s="2">
        <v>478.03500000000003</v>
      </c>
      <c r="F29" s="3">
        <f t="shared" ref="F29:F41" si="1">E29*100/D29</f>
        <v>95.264049422080504</v>
      </c>
      <c r="G29" s="8"/>
    </row>
    <row r="30" spans="1:7" ht="15.75">
      <c r="A30" s="97"/>
      <c r="B30" s="100"/>
      <c r="C30" s="29" t="s">
        <v>22</v>
      </c>
      <c r="D30" s="36">
        <v>1499.42</v>
      </c>
      <c r="E30" s="2">
        <v>1240.828</v>
      </c>
      <c r="F30" s="3">
        <f t="shared" si="1"/>
        <v>82.753864827733395</v>
      </c>
      <c r="G30" s="8"/>
    </row>
    <row r="31" spans="1:7" ht="15.75">
      <c r="A31" s="97"/>
      <c r="B31" s="100"/>
      <c r="C31" s="29" t="s">
        <v>23</v>
      </c>
      <c r="D31" s="36">
        <v>99.402000000000001</v>
      </c>
      <c r="E31" s="2">
        <v>0</v>
      </c>
      <c r="F31" s="3">
        <f t="shared" si="1"/>
        <v>0</v>
      </c>
      <c r="G31" s="8"/>
    </row>
    <row r="32" spans="1:7" ht="15.75">
      <c r="A32" s="97"/>
      <c r="B32" s="100"/>
      <c r="C32" s="29" t="s">
        <v>34</v>
      </c>
      <c r="D32" s="36">
        <v>100</v>
      </c>
      <c r="E32" s="2">
        <v>0</v>
      </c>
      <c r="F32" s="3">
        <f t="shared" si="1"/>
        <v>0</v>
      </c>
      <c r="G32" s="8"/>
    </row>
    <row r="33" spans="1:7" ht="15.75">
      <c r="A33" s="97"/>
      <c r="B33" s="100"/>
      <c r="C33" s="29" t="s">
        <v>38</v>
      </c>
      <c r="D33" s="36">
        <v>100</v>
      </c>
      <c r="E33" s="2">
        <v>0</v>
      </c>
      <c r="F33" s="3">
        <f t="shared" si="1"/>
        <v>0</v>
      </c>
      <c r="G33" s="8"/>
    </row>
    <row r="34" spans="1:7" ht="16.5" thickBot="1">
      <c r="A34" s="97"/>
      <c r="B34" s="100"/>
      <c r="C34" s="25"/>
      <c r="D34" s="37"/>
      <c r="E34" s="5"/>
      <c r="F34" s="21"/>
      <c r="G34" s="8"/>
    </row>
    <row r="35" spans="1:7" ht="16.5" thickBot="1">
      <c r="A35" s="98"/>
      <c r="B35" s="101"/>
      <c r="C35" s="27" t="s">
        <v>24</v>
      </c>
      <c r="D35" s="28">
        <f>SUM(D5:D34)</f>
        <v>162821.12599999999</v>
      </c>
      <c r="E35" s="20">
        <f>SUM(E5:E34)</f>
        <v>16726.411999999997</v>
      </c>
      <c r="F35" s="22">
        <f t="shared" si="1"/>
        <v>10.272875769204543</v>
      </c>
      <c r="G35" s="15"/>
    </row>
    <row r="36" spans="1:7" ht="33" customHeight="1">
      <c r="A36" s="93" t="s">
        <v>25</v>
      </c>
      <c r="B36" s="85" t="s">
        <v>37</v>
      </c>
      <c r="C36" s="34" t="s">
        <v>41</v>
      </c>
      <c r="D36" s="38">
        <v>397.84</v>
      </c>
      <c r="E36" s="1">
        <v>46.755000000000003</v>
      </c>
      <c r="F36" s="17">
        <f t="shared" si="1"/>
        <v>11.752211944500303</v>
      </c>
      <c r="G36" s="8"/>
    </row>
    <row r="37" spans="1:7" ht="18" customHeight="1">
      <c r="A37" s="94"/>
      <c r="B37" s="86"/>
      <c r="C37" s="24" t="s">
        <v>10</v>
      </c>
      <c r="D37" s="30">
        <v>100</v>
      </c>
      <c r="E37" s="26">
        <v>0</v>
      </c>
      <c r="F37" s="3">
        <f t="shared" si="1"/>
        <v>0</v>
      </c>
      <c r="G37" s="8"/>
    </row>
    <row r="38" spans="1:7" ht="18" customHeight="1">
      <c r="A38" s="94"/>
      <c r="B38" s="86"/>
      <c r="C38" s="24" t="s">
        <v>46</v>
      </c>
      <c r="D38" s="31">
        <v>59983.146999999997</v>
      </c>
      <c r="E38" s="26">
        <v>26913.947</v>
      </c>
      <c r="F38" s="3">
        <f t="shared" si="1"/>
        <v>44.869181338551648</v>
      </c>
      <c r="G38" s="8"/>
    </row>
    <row r="39" spans="1:7" ht="18" customHeight="1">
      <c r="A39" s="94"/>
      <c r="B39" s="86"/>
      <c r="C39" s="24" t="s">
        <v>47</v>
      </c>
      <c r="D39" s="31">
        <v>6996.7020000000002</v>
      </c>
      <c r="E39" s="26">
        <v>550.92200000000003</v>
      </c>
      <c r="F39" s="3">
        <f t="shared" si="1"/>
        <v>7.8740240759146243</v>
      </c>
      <c r="G39" s="8"/>
    </row>
    <row r="40" spans="1:7" ht="15.75">
      <c r="A40" s="94"/>
      <c r="B40" s="86"/>
      <c r="C40" s="35" t="s">
        <v>26</v>
      </c>
      <c r="D40" s="32">
        <v>44640.35</v>
      </c>
      <c r="E40" s="2">
        <v>14781.582999999999</v>
      </c>
      <c r="F40" s="3">
        <f t="shared" si="1"/>
        <v>33.11260552392622</v>
      </c>
      <c r="G40" s="16"/>
    </row>
    <row r="41" spans="1:7" ht="15.75">
      <c r="A41" s="94"/>
      <c r="B41" s="86"/>
      <c r="C41" s="24" t="s">
        <v>11</v>
      </c>
      <c r="D41" s="31">
        <v>237.01300000000001</v>
      </c>
      <c r="E41" s="2">
        <v>282.57600000000002</v>
      </c>
      <c r="F41" s="3">
        <f t="shared" si="1"/>
        <v>119.22384004252932</v>
      </c>
      <c r="G41" s="16"/>
    </row>
    <row r="42" spans="1:7" ht="15.75">
      <c r="A42" s="94"/>
      <c r="B42" s="86"/>
      <c r="C42" s="24" t="s">
        <v>27</v>
      </c>
      <c r="D42" s="31">
        <v>2291.598</v>
      </c>
      <c r="E42" s="2">
        <v>31.646000000000001</v>
      </c>
      <c r="F42" s="6">
        <f t="shared" ref="F42:F60" si="2">E42*100/D42</f>
        <v>1.380957742151983</v>
      </c>
      <c r="G42" s="16"/>
    </row>
    <row r="43" spans="1:7" ht="15.75">
      <c r="A43" s="94"/>
      <c r="B43" s="86"/>
      <c r="C43" s="35" t="s">
        <v>12</v>
      </c>
      <c r="D43" s="31">
        <v>830</v>
      </c>
      <c r="E43" s="2">
        <v>508.44000000000005</v>
      </c>
      <c r="F43" s="6">
        <f t="shared" si="2"/>
        <v>61.257831325301211</v>
      </c>
      <c r="G43" s="16"/>
    </row>
    <row r="44" spans="1:7" ht="15.75">
      <c r="A44" s="94"/>
      <c r="B44" s="86"/>
      <c r="C44" s="35" t="s">
        <v>13</v>
      </c>
      <c r="D44" s="31">
        <v>141.626</v>
      </c>
      <c r="E44" s="2">
        <v>27.293999999999997</v>
      </c>
      <c r="F44" s="6">
        <f t="shared" si="2"/>
        <v>19.271885105842145</v>
      </c>
      <c r="G44" s="16"/>
    </row>
    <row r="45" spans="1:7" ht="15.75">
      <c r="A45" s="94"/>
      <c r="B45" s="86"/>
      <c r="C45" s="24" t="s">
        <v>14</v>
      </c>
      <c r="D45" s="32">
        <v>357.30500000000001</v>
      </c>
      <c r="E45" s="2">
        <v>80.352999999999994</v>
      </c>
      <c r="F45" s="6">
        <f t="shared" si="2"/>
        <v>22.488630161906492</v>
      </c>
      <c r="G45" s="16"/>
    </row>
    <row r="46" spans="1:7" ht="15.75">
      <c r="A46" s="94"/>
      <c r="B46" s="86"/>
      <c r="C46" s="24" t="s">
        <v>15</v>
      </c>
      <c r="D46" s="32">
        <v>3147.759</v>
      </c>
      <c r="E46" s="2">
        <v>1776.5800000000002</v>
      </c>
      <c r="F46" s="6">
        <f t="shared" si="2"/>
        <v>56.439517764860661</v>
      </c>
      <c r="G46" s="16"/>
    </row>
    <row r="47" spans="1:7" ht="15.75">
      <c r="A47" s="94"/>
      <c r="B47" s="86"/>
      <c r="C47" s="24" t="s">
        <v>16</v>
      </c>
      <c r="D47" s="32">
        <v>4.2</v>
      </c>
      <c r="E47" s="2">
        <v>0.42800000000000005</v>
      </c>
      <c r="F47" s="6">
        <f t="shared" si="2"/>
        <v>10.190476190476192</v>
      </c>
      <c r="G47" s="16"/>
    </row>
    <row r="48" spans="1:7" ht="15.75">
      <c r="A48" s="94"/>
      <c r="B48" s="86"/>
      <c r="C48" s="24" t="s">
        <v>17</v>
      </c>
      <c r="D48" s="32">
        <v>389.2</v>
      </c>
      <c r="E48" s="2">
        <v>318.74800000000005</v>
      </c>
      <c r="F48" s="6">
        <f t="shared" si="2"/>
        <v>81.898252826310383</v>
      </c>
      <c r="G48" s="16"/>
    </row>
    <row r="49" spans="1:7" ht="15.75">
      <c r="A49" s="94"/>
      <c r="B49" s="86"/>
      <c r="C49" s="24" t="s">
        <v>18</v>
      </c>
      <c r="D49" s="31">
        <v>157.89699999999999</v>
      </c>
      <c r="E49" s="2">
        <v>15.108000000000001</v>
      </c>
      <c r="F49" s="6">
        <f t="shared" si="2"/>
        <v>9.5682628548990802</v>
      </c>
      <c r="G49" s="16"/>
    </row>
    <row r="50" spans="1:7" ht="15.75">
      <c r="A50" s="94"/>
      <c r="B50" s="86"/>
      <c r="C50" s="24" t="s">
        <v>28</v>
      </c>
      <c r="D50" s="31">
        <v>3419.5569999999998</v>
      </c>
      <c r="E50" s="2">
        <v>22.473999999999997</v>
      </c>
      <c r="F50" s="6">
        <f t="shared" si="2"/>
        <v>0.65721963400522343</v>
      </c>
      <c r="G50" s="16"/>
    </row>
    <row r="51" spans="1:7" ht="15.75">
      <c r="A51" s="94"/>
      <c r="B51" s="86"/>
      <c r="C51" s="24" t="s">
        <v>29</v>
      </c>
      <c r="D51" s="31">
        <v>64.685000000000002</v>
      </c>
      <c r="E51" s="2">
        <v>7.8230000000000004</v>
      </c>
      <c r="F51" s="6">
        <f t="shared" si="2"/>
        <v>12.093993970781479</v>
      </c>
      <c r="G51" s="16"/>
    </row>
    <row r="52" spans="1:7" ht="15.75">
      <c r="A52" s="94"/>
      <c r="B52" s="86"/>
      <c r="C52" s="24" t="s">
        <v>30</v>
      </c>
      <c r="D52" s="31">
        <v>9.98</v>
      </c>
      <c r="E52" s="2">
        <v>0.11600000000000001</v>
      </c>
      <c r="F52" s="6">
        <f t="shared" si="2"/>
        <v>1.1623246492985972</v>
      </c>
      <c r="G52" s="16"/>
    </row>
    <row r="53" spans="1:7" ht="15.75">
      <c r="A53" s="94"/>
      <c r="B53" s="86"/>
      <c r="C53" s="24" t="s">
        <v>31</v>
      </c>
      <c r="D53" s="31">
        <v>2</v>
      </c>
      <c r="E53" s="2">
        <v>0</v>
      </c>
      <c r="F53" s="6">
        <f t="shared" si="2"/>
        <v>0</v>
      </c>
      <c r="G53" s="16"/>
    </row>
    <row r="54" spans="1:7" ht="15.75">
      <c r="A54" s="94"/>
      <c r="B54" s="86"/>
      <c r="C54" s="24" t="s">
        <v>32</v>
      </c>
      <c r="D54" s="31">
        <v>129.26499999999999</v>
      </c>
      <c r="E54" s="2">
        <v>77.926000000000002</v>
      </c>
      <c r="F54" s="6">
        <f t="shared" si="2"/>
        <v>60.283912892120846</v>
      </c>
      <c r="G54" s="16"/>
    </row>
    <row r="55" spans="1:7" ht="15.75">
      <c r="A55" s="94"/>
      <c r="B55" s="86"/>
      <c r="C55" s="24" t="s">
        <v>33</v>
      </c>
      <c r="D55" s="32">
        <v>14.76</v>
      </c>
      <c r="E55" s="2">
        <v>2.0409999999999999</v>
      </c>
      <c r="F55" s="6">
        <f t="shared" si="2"/>
        <v>13.82791327913279</v>
      </c>
      <c r="G55" s="16"/>
    </row>
    <row r="56" spans="1:7" ht="15.75">
      <c r="A56" s="94"/>
      <c r="B56" s="86"/>
      <c r="C56" s="24" t="s">
        <v>22</v>
      </c>
      <c r="D56" s="32">
        <v>499.447</v>
      </c>
      <c r="E56" s="2">
        <v>142.185</v>
      </c>
      <c r="F56" s="6">
        <f t="shared" si="2"/>
        <v>28.468486145677119</v>
      </c>
      <c r="G56" s="16"/>
    </row>
    <row r="57" spans="1:7" ht="31.5">
      <c r="A57" s="94"/>
      <c r="B57" s="86"/>
      <c r="C57" s="24" t="s">
        <v>44</v>
      </c>
      <c r="D57" s="31">
        <v>1.84</v>
      </c>
      <c r="E57" s="2">
        <v>0</v>
      </c>
      <c r="F57" s="6">
        <f t="shared" si="2"/>
        <v>0</v>
      </c>
      <c r="G57" s="16"/>
    </row>
    <row r="58" spans="1:7" ht="31.5">
      <c r="A58" s="94"/>
      <c r="B58" s="86"/>
      <c r="C58" s="24" t="s">
        <v>45</v>
      </c>
      <c r="D58" s="31">
        <v>106.3</v>
      </c>
      <c r="E58" s="2">
        <v>162.096</v>
      </c>
      <c r="F58" s="3">
        <f t="shared" si="2"/>
        <v>152.48918156161807</v>
      </c>
      <c r="G58" s="16"/>
    </row>
    <row r="59" spans="1:7" ht="15.75">
      <c r="A59" s="94"/>
      <c r="B59" s="86"/>
      <c r="C59" s="24" t="s">
        <v>34</v>
      </c>
      <c r="D59" s="32">
        <v>100</v>
      </c>
      <c r="E59" s="2">
        <v>0</v>
      </c>
      <c r="F59" s="6">
        <f t="shared" si="2"/>
        <v>0</v>
      </c>
      <c r="G59" s="16"/>
    </row>
    <row r="60" spans="1:7" ht="15.75">
      <c r="A60" s="94"/>
      <c r="B60" s="86"/>
      <c r="C60" s="24" t="s">
        <v>35</v>
      </c>
      <c r="D60" s="32">
        <v>100</v>
      </c>
      <c r="E60" s="2">
        <v>0</v>
      </c>
      <c r="F60" s="6">
        <f t="shared" si="2"/>
        <v>0</v>
      </c>
      <c r="G60" s="16"/>
    </row>
    <row r="61" spans="1:7" ht="15.75">
      <c r="A61" s="94"/>
      <c r="B61" s="86"/>
      <c r="C61" s="24" t="s">
        <v>23</v>
      </c>
      <c r="D61" s="32">
        <v>200</v>
      </c>
      <c r="E61" s="2">
        <v>0</v>
      </c>
      <c r="F61" s="6">
        <f t="shared" ref="F61:F64" si="3">E61*100/D61</f>
        <v>0</v>
      </c>
      <c r="G61" s="16"/>
    </row>
    <row r="62" spans="1:7" ht="15.75">
      <c r="A62" s="94"/>
      <c r="B62" s="86"/>
      <c r="C62" s="24" t="s">
        <v>38</v>
      </c>
      <c r="D62" s="32">
        <v>300</v>
      </c>
      <c r="E62" s="2">
        <v>0</v>
      </c>
      <c r="F62" s="6">
        <f t="shared" si="3"/>
        <v>0</v>
      </c>
      <c r="G62" s="16"/>
    </row>
    <row r="63" spans="1:7" ht="16.5" thickBot="1">
      <c r="A63" s="94"/>
      <c r="B63" s="86"/>
      <c r="C63" s="25"/>
      <c r="D63" s="33"/>
      <c r="E63" s="5"/>
      <c r="F63" s="10"/>
      <c r="G63" s="16"/>
    </row>
    <row r="64" spans="1:7" ht="16.5" thickBot="1">
      <c r="A64" s="94"/>
      <c r="B64" s="86"/>
      <c r="C64" s="39" t="s">
        <v>24</v>
      </c>
      <c r="D64" s="42">
        <f>SUM(D36:D62)</f>
        <v>124622.47099999998</v>
      </c>
      <c r="E64" s="43">
        <f>SUM(E36:E63)</f>
        <v>45749.040999999997</v>
      </c>
      <c r="F64" s="44">
        <f t="shared" si="3"/>
        <v>36.710105836370396</v>
      </c>
      <c r="G64" s="16"/>
    </row>
    <row r="65" spans="1:7" ht="15.75">
      <c r="A65" s="102" t="s">
        <v>50</v>
      </c>
      <c r="B65" s="85" t="s">
        <v>37</v>
      </c>
      <c r="C65" s="52" t="s">
        <v>51</v>
      </c>
      <c r="D65" s="45"/>
      <c r="E65" s="45"/>
      <c r="F65" s="46"/>
      <c r="G65" s="16"/>
    </row>
    <row r="66" spans="1:7" ht="15.75">
      <c r="A66" s="103"/>
      <c r="B66" s="86"/>
      <c r="C66" s="53" t="s">
        <v>8</v>
      </c>
      <c r="D66" s="40"/>
      <c r="E66" s="40"/>
      <c r="F66" s="47"/>
      <c r="G66" s="16"/>
    </row>
    <row r="67" spans="1:7" ht="15.75">
      <c r="A67" s="103"/>
      <c r="B67" s="86"/>
      <c r="C67" s="54" t="s">
        <v>52</v>
      </c>
      <c r="D67" s="2">
        <v>23.006</v>
      </c>
      <c r="E67" s="2">
        <v>0.1</v>
      </c>
      <c r="F67" s="3">
        <f>E67*100/D67</f>
        <v>0.43466921672607145</v>
      </c>
      <c r="G67" s="16"/>
    </row>
    <row r="68" spans="1:7" ht="15.75">
      <c r="A68" s="103"/>
      <c r="B68" s="86"/>
      <c r="C68" s="55" t="s">
        <v>20</v>
      </c>
      <c r="D68" s="2">
        <v>3900.88</v>
      </c>
      <c r="E68" s="2">
        <v>1.9</v>
      </c>
      <c r="F68" s="3">
        <f>E68*100/D68</f>
        <v>4.8706958429892741E-2</v>
      </c>
      <c r="G68" s="16"/>
    </row>
    <row r="69" spans="1:7" ht="15.75">
      <c r="A69" s="103"/>
      <c r="B69" s="86"/>
      <c r="C69" s="54" t="s">
        <v>53</v>
      </c>
      <c r="D69" s="40"/>
      <c r="E69" s="40"/>
      <c r="F69" s="47"/>
      <c r="G69" s="16"/>
    </row>
    <row r="70" spans="1:7" ht="15.75">
      <c r="A70" s="103"/>
      <c r="B70" s="86"/>
      <c r="C70" s="54" t="s">
        <v>54</v>
      </c>
      <c r="D70" s="40"/>
      <c r="E70" s="40"/>
      <c r="F70" s="47"/>
      <c r="G70" s="16"/>
    </row>
    <row r="71" spans="1:7" ht="15.75">
      <c r="A71" s="103"/>
      <c r="B71" s="86"/>
      <c r="C71" s="54" t="s">
        <v>55</v>
      </c>
      <c r="D71" s="40"/>
      <c r="E71" s="40"/>
      <c r="F71" s="47"/>
      <c r="G71" s="16"/>
    </row>
    <row r="72" spans="1:7" ht="15.75">
      <c r="A72" s="103"/>
      <c r="B72" s="86"/>
      <c r="C72" s="54" t="s">
        <v>56</v>
      </c>
      <c r="D72" s="40"/>
      <c r="E72" s="40"/>
      <c r="F72" s="47"/>
      <c r="G72" s="16"/>
    </row>
    <row r="73" spans="1:7" ht="15.75">
      <c r="A73" s="103"/>
      <c r="B73" s="86"/>
      <c r="C73" s="55" t="s">
        <v>57</v>
      </c>
      <c r="D73" s="40"/>
      <c r="E73" s="40"/>
      <c r="F73" s="47"/>
      <c r="G73" s="16"/>
    </row>
    <row r="74" spans="1:7" ht="15.75">
      <c r="A74" s="103"/>
      <c r="B74" s="86"/>
      <c r="C74" s="55" t="s">
        <v>58</v>
      </c>
      <c r="D74" s="40"/>
      <c r="E74" s="40"/>
      <c r="F74" s="47"/>
      <c r="G74" s="16"/>
    </row>
    <row r="75" spans="1:7" ht="15.75">
      <c r="A75" s="103"/>
      <c r="B75" s="86"/>
      <c r="C75" s="54" t="s">
        <v>59</v>
      </c>
      <c r="D75" s="40"/>
      <c r="E75" s="40"/>
      <c r="F75" s="47"/>
      <c r="G75" s="16"/>
    </row>
    <row r="76" spans="1:7" ht="15.75">
      <c r="A76" s="103"/>
      <c r="B76" s="86"/>
      <c r="C76" s="54" t="s">
        <v>60</v>
      </c>
      <c r="D76" s="40"/>
      <c r="E76" s="40"/>
      <c r="F76" s="47"/>
      <c r="G76" s="16"/>
    </row>
    <row r="77" spans="1:7" ht="15.75">
      <c r="A77" s="103"/>
      <c r="B77" s="86"/>
      <c r="C77" s="54" t="s">
        <v>61</v>
      </c>
      <c r="D77" s="40"/>
      <c r="E77" s="40"/>
      <c r="F77" s="47"/>
      <c r="G77" s="16"/>
    </row>
    <row r="78" spans="1:7" ht="15.75">
      <c r="A78" s="103"/>
      <c r="B78" s="86"/>
      <c r="C78" s="53" t="s">
        <v>62</v>
      </c>
      <c r="D78" s="40"/>
      <c r="E78" s="40"/>
      <c r="F78" s="47"/>
      <c r="G78" s="16"/>
    </row>
    <row r="79" spans="1:7" ht="16.5" thickBot="1">
      <c r="A79" s="103"/>
      <c r="B79" s="86"/>
      <c r="C79" s="48"/>
      <c r="D79" s="49"/>
      <c r="E79" s="49"/>
      <c r="F79" s="50"/>
      <c r="G79" s="16"/>
    </row>
    <row r="80" spans="1:7" ht="16.5" thickBot="1">
      <c r="A80" s="103"/>
      <c r="B80" s="86"/>
      <c r="C80" s="51" t="s">
        <v>24</v>
      </c>
      <c r="D80" s="72">
        <f>SUM(D65:D79)</f>
        <v>3923.886</v>
      </c>
      <c r="E80" s="72">
        <f>SUM(E65:E79)</f>
        <v>2</v>
      </c>
      <c r="F80" s="62">
        <f>E80*100/D80</f>
        <v>5.096988036859379E-2</v>
      </c>
      <c r="G80" s="16"/>
    </row>
    <row r="81" spans="1:7" ht="14.25" customHeight="1">
      <c r="A81" s="85" t="s">
        <v>74</v>
      </c>
      <c r="B81" s="85" t="s">
        <v>37</v>
      </c>
      <c r="C81" s="71" t="s">
        <v>59</v>
      </c>
      <c r="D81" s="26">
        <v>6.25</v>
      </c>
      <c r="E81" s="26">
        <v>4.0549999999999997</v>
      </c>
      <c r="F81" s="70">
        <f t="shared" ref="F81:F91" si="4">E81*100/D81</f>
        <v>64.88</v>
      </c>
      <c r="G81" s="16"/>
    </row>
    <row r="82" spans="1:7" ht="15.75">
      <c r="A82" s="86"/>
      <c r="B82" s="86"/>
      <c r="C82" s="64" t="s">
        <v>66</v>
      </c>
      <c r="D82" s="2">
        <v>6.6</v>
      </c>
      <c r="E82" s="2">
        <v>6.1920000000000002</v>
      </c>
      <c r="F82" s="3">
        <f t="shared" si="4"/>
        <v>93.818181818181827</v>
      </c>
      <c r="G82" s="16"/>
    </row>
    <row r="83" spans="1:7" ht="15.75">
      <c r="A83" s="86"/>
      <c r="B83" s="86"/>
      <c r="C83" s="64" t="s">
        <v>20</v>
      </c>
      <c r="D83" s="2">
        <v>1983</v>
      </c>
      <c r="E83" s="2">
        <v>1795.731</v>
      </c>
      <c r="F83" s="3">
        <f t="shared" si="4"/>
        <v>90.556278366111954</v>
      </c>
      <c r="G83" s="16"/>
    </row>
    <row r="84" spans="1:7" ht="15.75">
      <c r="A84" s="86"/>
      <c r="B84" s="86"/>
      <c r="C84" s="64" t="s">
        <v>67</v>
      </c>
      <c r="D84" s="2">
        <v>31.7</v>
      </c>
      <c r="E84" s="2">
        <v>47.328000000000003</v>
      </c>
      <c r="F84" s="3">
        <f t="shared" si="4"/>
        <v>149.29968454258676</v>
      </c>
      <c r="G84" s="16"/>
    </row>
    <row r="85" spans="1:7" ht="15.75">
      <c r="A85" s="86"/>
      <c r="B85" s="86"/>
      <c r="C85" s="64" t="s">
        <v>68</v>
      </c>
      <c r="D85" s="2">
        <v>157.19999999999999</v>
      </c>
      <c r="E85" s="2">
        <v>179.452</v>
      </c>
      <c r="F85" s="3">
        <f t="shared" si="4"/>
        <v>114.15521628498729</v>
      </c>
      <c r="G85" s="16"/>
    </row>
    <row r="86" spans="1:7" ht="15.75">
      <c r="A86" s="86"/>
      <c r="B86" s="86"/>
      <c r="C86" s="64" t="s">
        <v>69</v>
      </c>
      <c r="D86" s="2"/>
      <c r="E86" s="2"/>
      <c r="F86" s="3"/>
      <c r="G86" s="16"/>
    </row>
    <row r="87" spans="1:7" ht="15.75">
      <c r="A87" s="86"/>
      <c r="B87" s="86"/>
      <c r="C87" s="64" t="s">
        <v>70</v>
      </c>
      <c r="D87" s="2"/>
      <c r="E87" s="2"/>
      <c r="F87" s="3"/>
      <c r="G87" s="16"/>
    </row>
    <row r="88" spans="1:7" ht="15.75">
      <c r="A88" s="86"/>
      <c r="B88" s="86"/>
      <c r="C88" s="64" t="s">
        <v>53</v>
      </c>
      <c r="D88" s="2">
        <v>4.7</v>
      </c>
      <c r="E88" s="2">
        <v>4.16</v>
      </c>
      <c r="F88" s="3">
        <f t="shared" si="4"/>
        <v>88.510638297872333</v>
      </c>
      <c r="G88" s="16"/>
    </row>
    <row r="89" spans="1:7" ht="15.75">
      <c r="A89" s="86"/>
      <c r="B89" s="86"/>
      <c r="C89" s="64" t="s">
        <v>71</v>
      </c>
      <c r="D89" s="2">
        <v>14</v>
      </c>
      <c r="E89" s="2">
        <v>12.282999999999999</v>
      </c>
      <c r="F89" s="3">
        <f t="shared" si="4"/>
        <v>87.73571428571428</v>
      </c>
      <c r="G89" s="16"/>
    </row>
    <row r="90" spans="1:7" ht="15.75">
      <c r="A90" s="86"/>
      <c r="B90" s="86"/>
      <c r="C90" s="64" t="s">
        <v>72</v>
      </c>
      <c r="D90" s="2">
        <v>26</v>
      </c>
      <c r="E90" s="2">
        <v>69.004999999999995</v>
      </c>
      <c r="F90" s="3">
        <f t="shared" si="4"/>
        <v>265.40384615384613</v>
      </c>
      <c r="G90" s="16"/>
    </row>
    <row r="91" spans="1:7" ht="15.75">
      <c r="A91" s="86"/>
      <c r="B91" s="86"/>
      <c r="C91" s="64" t="s">
        <v>73</v>
      </c>
      <c r="D91" s="2">
        <v>1.9</v>
      </c>
      <c r="E91" s="2">
        <v>5.7969999999999997</v>
      </c>
      <c r="F91" s="3">
        <f t="shared" si="4"/>
        <v>305.10526315789474</v>
      </c>
      <c r="G91" s="16"/>
    </row>
    <row r="92" spans="1:7" ht="16.5" thickBot="1">
      <c r="A92" s="86"/>
      <c r="B92" s="86"/>
      <c r="C92" s="65"/>
      <c r="D92" s="66"/>
      <c r="E92" s="66"/>
      <c r="F92" s="67"/>
      <c r="G92" s="16"/>
    </row>
    <row r="93" spans="1:7" ht="16.5" thickBot="1">
      <c r="A93" s="86"/>
      <c r="B93" s="86"/>
      <c r="C93" s="51" t="s">
        <v>24</v>
      </c>
      <c r="D93" s="41">
        <f>SUM(D81:D91)</f>
        <v>2231.35</v>
      </c>
      <c r="E93" s="41">
        <f>SUM(E81:E91)</f>
        <v>2124.0030000000002</v>
      </c>
      <c r="F93" s="62">
        <f>E93*100/D93</f>
        <v>95.189145584511635</v>
      </c>
      <c r="G93" s="16"/>
    </row>
    <row r="94" spans="1:7" ht="15.75">
      <c r="A94" s="85" t="s">
        <v>77</v>
      </c>
      <c r="B94" s="85" t="s">
        <v>37</v>
      </c>
      <c r="C94" s="63" t="s">
        <v>59</v>
      </c>
      <c r="D94" s="1">
        <v>21.15</v>
      </c>
      <c r="E94" s="1">
        <v>5.633</v>
      </c>
      <c r="F94" s="3">
        <f t="shared" ref="F94:F104" si="5">E94*100/D94</f>
        <v>26.633569739952719</v>
      </c>
      <c r="G94" s="16"/>
    </row>
    <row r="95" spans="1:7" ht="15.75">
      <c r="A95" s="86"/>
      <c r="B95" s="86"/>
      <c r="C95" s="64" t="s">
        <v>66</v>
      </c>
      <c r="D95" s="2">
        <v>18.8</v>
      </c>
      <c r="E95" s="2">
        <v>6.8079999999999998</v>
      </c>
      <c r="F95" s="3">
        <f t="shared" si="5"/>
        <v>36.212765957446805</v>
      </c>
      <c r="G95" s="16"/>
    </row>
    <row r="96" spans="1:7" ht="15.75">
      <c r="A96" s="86"/>
      <c r="B96" s="86"/>
      <c r="C96" s="64" t="s">
        <v>20</v>
      </c>
      <c r="D96" s="2">
        <v>1957.9</v>
      </c>
      <c r="E96" s="2">
        <v>1101.0029999999999</v>
      </c>
      <c r="F96" s="3">
        <f t="shared" si="5"/>
        <v>56.233873027223034</v>
      </c>
      <c r="G96" s="16"/>
    </row>
    <row r="97" spans="1:7" ht="15.75">
      <c r="A97" s="86"/>
      <c r="B97" s="86"/>
      <c r="C97" s="64" t="s">
        <v>67</v>
      </c>
      <c r="D97" s="2">
        <v>96.2</v>
      </c>
      <c r="E97" s="2">
        <v>43.466000000000001</v>
      </c>
      <c r="F97" s="3">
        <f t="shared" si="5"/>
        <v>45.182952182952185</v>
      </c>
      <c r="G97" s="16"/>
    </row>
    <row r="98" spans="1:7" ht="15.75">
      <c r="A98" s="86"/>
      <c r="B98" s="86"/>
      <c r="C98" s="64" t="s">
        <v>68</v>
      </c>
      <c r="D98" s="2">
        <v>156.6</v>
      </c>
      <c r="E98" s="2">
        <v>105.79300000000001</v>
      </c>
      <c r="F98" s="3">
        <f t="shared" si="5"/>
        <v>67.556194125159649</v>
      </c>
      <c r="G98" s="16"/>
    </row>
    <row r="99" spans="1:7" ht="15.75">
      <c r="A99" s="86"/>
      <c r="B99" s="86"/>
      <c r="C99" s="64" t="s">
        <v>69</v>
      </c>
      <c r="D99" s="2">
        <v>19.5</v>
      </c>
      <c r="E99" s="2">
        <v>4.0510000000000002</v>
      </c>
      <c r="F99" s="3">
        <f t="shared" si="5"/>
        <v>20.774358974358975</v>
      </c>
      <c r="G99" s="16"/>
    </row>
    <row r="100" spans="1:7" ht="15.75">
      <c r="A100" s="86"/>
      <c r="B100" s="86"/>
      <c r="C100" s="64" t="s">
        <v>70</v>
      </c>
      <c r="D100" s="2">
        <v>1.85</v>
      </c>
      <c r="E100" s="2">
        <v>1.1970000000000001</v>
      </c>
      <c r="F100" s="3">
        <f t="shared" si="5"/>
        <v>64.702702702702695</v>
      </c>
      <c r="G100" s="16"/>
    </row>
    <row r="101" spans="1:7" ht="15.75">
      <c r="A101" s="86"/>
      <c r="B101" s="86"/>
      <c r="C101" s="64" t="s">
        <v>53</v>
      </c>
      <c r="D101" s="2">
        <v>10.199999999999999</v>
      </c>
      <c r="E101" s="2">
        <v>5.8070000000000004</v>
      </c>
      <c r="F101" s="3">
        <f t="shared" si="5"/>
        <v>56.931372549019613</v>
      </c>
      <c r="G101" s="16"/>
    </row>
    <row r="102" spans="1:7" ht="15.75">
      <c r="A102" s="86"/>
      <c r="B102" s="86"/>
      <c r="C102" s="64" t="s">
        <v>71</v>
      </c>
      <c r="D102" s="2">
        <v>25.8</v>
      </c>
      <c r="E102" s="2">
        <v>7.569</v>
      </c>
      <c r="F102" s="3">
        <f t="shared" si="5"/>
        <v>29.337209302325579</v>
      </c>
      <c r="G102" s="16"/>
    </row>
    <row r="103" spans="1:7" ht="15.75">
      <c r="A103" s="86"/>
      <c r="B103" s="86"/>
      <c r="C103" s="64" t="s">
        <v>72</v>
      </c>
      <c r="D103" s="2">
        <v>60.7</v>
      </c>
      <c r="E103" s="2">
        <v>26.236000000000001</v>
      </c>
      <c r="F103" s="3">
        <f t="shared" si="5"/>
        <v>43.222405271828663</v>
      </c>
      <c r="G103" s="16"/>
    </row>
    <row r="104" spans="1:7" ht="15.75">
      <c r="A104" s="86"/>
      <c r="B104" s="86"/>
      <c r="C104" s="64" t="s">
        <v>73</v>
      </c>
      <c r="D104" s="2">
        <v>7.6</v>
      </c>
      <c r="E104" s="2">
        <v>5.6159999999999997</v>
      </c>
      <c r="F104" s="3">
        <f t="shared" si="5"/>
        <v>73.89473684210526</v>
      </c>
      <c r="G104" s="16"/>
    </row>
    <row r="105" spans="1:7" ht="16.5" thickBot="1">
      <c r="A105" s="86"/>
      <c r="B105" s="86"/>
      <c r="C105" s="65"/>
      <c r="D105" s="66"/>
      <c r="E105" s="66"/>
      <c r="F105" s="67"/>
      <c r="G105" s="16"/>
    </row>
    <row r="106" spans="1:7" ht="16.5" thickBot="1">
      <c r="A106" s="86"/>
      <c r="B106" s="86"/>
      <c r="C106" s="51" t="s">
        <v>24</v>
      </c>
      <c r="D106" s="41">
        <f>SUM(D94:D104)</f>
        <v>2376.2999999999997</v>
      </c>
      <c r="E106" s="41">
        <f>SUM(E94:E104)</f>
        <v>1313.1789999999999</v>
      </c>
      <c r="F106" s="62">
        <f>E106*100/D106</f>
        <v>55.2614989689854</v>
      </c>
      <c r="G106" s="16"/>
    </row>
    <row r="107" spans="1:7" ht="15.75" customHeight="1">
      <c r="A107" s="85" t="s">
        <v>78</v>
      </c>
      <c r="B107" s="82" t="s">
        <v>37</v>
      </c>
      <c r="C107" s="76" t="s">
        <v>51</v>
      </c>
      <c r="D107" s="26">
        <v>16.55</v>
      </c>
      <c r="E107" s="26">
        <v>4.72</v>
      </c>
      <c r="F107" s="70">
        <f t="shared" ref="F107:F117" si="6">E107*100/D107</f>
        <v>28.519637462235647</v>
      </c>
      <c r="G107" s="16"/>
    </row>
    <row r="108" spans="1:7" ht="15.75">
      <c r="A108" s="86"/>
      <c r="B108" s="83"/>
      <c r="C108" s="73" t="s">
        <v>52</v>
      </c>
      <c r="D108" s="2">
        <v>69.8</v>
      </c>
      <c r="E108" s="2">
        <v>23.02</v>
      </c>
      <c r="F108" s="3">
        <f t="shared" si="6"/>
        <v>32.979942693409747</v>
      </c>
      <c r="G108" s="16"/>
    </row>
    <row r="109" spans="1:7" ht="15.75">
      <c r="A109" s="86"/>
      <c r="B109" s="83"/>
      <c r="C109" s="73" t="s">
        <v>64</v>
      </c>
      <c r="D109" s="2">
        <v>7.6</v>
      </c>
      <c r="E109" s="2">
        <v>1.53</v>
      </c>
      <c r="F109" s="3">
        <f t="shared" si="6"/>
        <v>20.131578947368421</v>
      </c>
      <c r="G109" s="16"/>
    </row>
    <row r="110" spans="1:7" ht="15.75">
      <c r="A110" s="86"/>
      <c r="B110" s="83"/>
      <c r="C110" s="73" t="s">
        <v>20</v>
      </c>
      <c r="D110" s="2">
        <v>68.400000000000006</v>
      </c>
      <c r="E110" s="2">
        <v>16.46</v>
      </c>
      <c r="F110" s="3">
        <f t="shared" si="6"/>
        <v>24.064327485380115</v>
      </c>
      <c r="G110" s="16"/>
    </row>
    <row r="111" spans="1:7" ht="15.75">
      <c r="A111" s="86"/>
      <c r="B111" s="83"/>
      <c r="C111" s="73" t="s">
        <v>54</v>
      </c>
      <c r="D111" s="2">
        <v>0.16</v>
      </c>
      <c r="E111" s="2">
        <v>0.02</v>
      </c>
      <c r="F111" s="3">
        <f t="shared" si="6"/>
        <v>12.5</v>
      </c>
      <c r="G111" s="16"/>
    </row>
    <row r="112" spans="1:7" ht="15.75">
      <c r="A112" s="86"/>
      <c r="B112" s="83"/>
      <c r="C112" s="71" t="s">
        <v>57</v>
      </c>
      <c r="D112" s="2">
        <v>4</v>
      </c>
      <c r="E112" s="2">
        <v>1.675</v>
      </c>
      <c r="F112" s="3">
        <f t="shared" si="6"/>
        <v>41.875</v>
      </c>
      <c r="G112" s="16"/>
    </row>
    <row r="113" spans="1:7" ht="15.75">
      <c r="A113" s="86"/>
      <c r="B113" s="83"/>
      <c r="C113" s="64" t="s">
        <v>58</v>
      </c>
      <c r="D113" s="2">
        <v>41.05</v>
      </c>
      <c r="E113" s="2">
        <v>13.97</v>
      </c>
      <c r="F113" s="3">
        <f t="shared" si="6"/>
        <v>34.031668696711328</v>
      </c>
      <c r="G113" s="16"/>
    </row>
    <row r="114" spans="1:7" ht="15.75">
      <c r="A114" s="86"/>
      <c r="B114" s="83"/>
      <c r="C114" s="64" t="s">
        <v>59</v>
      </c>
      <c r="D114" s="2">
        <v>1.55</v>
      </c>
      <c r="E114" s="2">
        <v>0.41</v>
      </c>
      <c r="F114" s="3">
        <f t="shared" si="6"/>
        <v>26.451612903225804</v>
      </c>
      <c r="G114" s="16"/>
    </row>
    <row r="115" spans="1:7" ht="15.75">
      <c r="A115" s="86"/>
      <c r="B115" s="83"/>
      <c r="C115" s="64" t="s">
        <v>61</v>
      </c>
      <c r="D115" s="2">
        <v>2.25</v>
      </c>
      <c r="E115" s="2">
        <v>0.8</v>
      </c>
      <c r="F115" s="3">
        <f t="shared" si="6"/>
        <v>35.555555555555557</v>
      </c>
      <c r="G115" s="16"/>
    </row>
    <row r="116" spans="1:7" ht="16.5" thickBot="1">
      <c r="A116" s="86"/>
      <c r="B116" s="83"/>
      <c r="C116" s="75" t="s">
        <v>55</v>
      </c>
      <c r="D116" s="4">
        <v>1.35</v>
      </c>
      <c r="E116" s="4">
        <v>0.70499999999999996</v>
      </c>
      <c r="F116" s="69">
        <f t="shared" si="6"/>
        <v>52.222222222222221</v>
      </c>
      <c r="G116" s="16"/>
    </row>
    <row r="117" spans="1:7" ht="16.5" thickBot="1">
      <c r="A117" s="87"/>
      <c r="B117" s="84"/>
      <c r="C117" s="51" t="s">
        <v>24</v>
      </c>
      <c r="D117" s="41">
        <f>SUM(D107:D116)</f>
        <v>212.71</v>
      </c>
      <c r="E117" s="41">
        <f>SUM(E107:E116)</f>
        <v>63.309999999999995</v>
      </c>
      <c r="F117" s="62">
        <f t="shared" si="6"/>
        <v>29.76352780781345</v>
      </c>
      <c r="G117" s="16"/>
    </row>
    <row r="118" spans="1:7" ht="15.75">
      <c r="A118" s="104" t="s">
        <v>75</v>
      </c>
      <c r="B118" s="106" t="s">
        <v>37</v>
      </c>
      <c r="C118" s="63" t="s">
        <v>51</v>
      </c>
      <c r="D118" s="1">
        <v>2.4500000000000002</v>
      </c>
      <c r="E118" s="1">
        <v>0.84</v>
      </c>
      <c r="F118" s="17">
        <f>E118*100/D118</f>
        <v>34.285714285714285</v>
      </c>
      <c r="G118" s="16"/>
    </row>
    <row r="119" spans="1:7" ht="15.75">
      <c r="A119" s="105"/>
      <c r="B119" s="107"/>
      <c r="C119" s="64" t="s">
        <v>52</v>
      </c>
      <c r="D119" s="2">
        <v>3.1</v>
      </c>
      <c r="E119" s="2">
        <v>0.01</v>
      </c>
      <c r="F119" s="70">
        <f t="shared" ref="F119:F144" si="7">E119*100/D119</f>
        <v>0.32258064516129031</v>
      </c>
      <c r="G119" s="16"/>
    </row>
    <row r="120" spans="1:7" ht="15.75">
      <c r="A120" s="105"/>
      <c r="B120" s="107"/>
      <c r="C120" s="64" t="s">
        <v>64</v>
      </c>
      <c r="D120" s="2">
        <v>6.45</v>
      </c>
      <c r="E120" s="2">
        <v>0.94</v>
      </c>
      <c r="F120" s="70">
        <f t="shared" si="7"/>
        <v>14.573643410852712</v>
      </c>
      <c r="G120" s="16"/>
    </row>
    <row r="121" spans="1:7" ht="15.75">
      <c r="A121" s="105"/>
      <c r="B121" s="107"/>
      <c r="C121" s="64" t="s">
        <v>20</v>
      </c>
      <c r="D121" s="2">
        <v>20.350000000000001</v>
      </c>
      <c r="E121" s="2">
        <v>8.44</v>
      </c>
      <c r="F121" s="70">
        <f t="shared" si="7"/>
        <v>41.474201474201472</v>
      </c>
      <c r="G121" s="16"/>
    </row>
    <row r="122" spans="1:7" ht="15.75">
      <c r="A122" s="105"/>
      <c r="B122" s="107"/>
      <c r="C122" s="64" t="s">
        <v>54</v>
      </c>
      <c r="D122" s="2">
        <v>4</v>
      </c>
      <c r="E122" s="2">
        <v>2.79</v>
      </c>
      <c r="F122" s="70">
        <f t="shared" si="7"/>
        <v>69.75</v>
      </c>
      <c r="G122" s="16"/>
    </row>
    <row r="123" spans="1:7" ht="15.75">
      <c r="A123" s="105"/>
      <c r="B123" s="107"/>
      <c r="C123" s="64" t="s">
        <v>57</v>
      </c>
      <c r="D123" s="2">
        <v>0.35</v>
      </c>
      <c r="E123" s="2">
        <v>0.03</v>
      </c>
      <c r="F123" s="70">
        <f t="shared" si="7"/>
        <v>8.5714285714285712</v>
      </c>
      <c r="G123" s="16"/>
    </row>
    <row r="124" spans="1:7" ht="15.75">
      <c r="A124" s="105"/>
      <c r="B124" s="107"/>
      <c r="C124" s="64" t="s">
        <v>58</v>
      </c>
      <c r="D124" s="2">
        <v>3.64</v>
      </c>
      <c r="E124" s="2">
        <v>0.1</v>
      </c>
      <c r="F124" s="70">
        <f t="shared" si="7"/>
        <v>2.7472527472527473</v>
      </c>
      <c r="G124" s="16"/>
    </row>
    <row r="125" spans="1:7" ht="15.75">
      <c r="A125" s="105"/>
      <c r="B125" s="107"/>
      <c r="C125" s="64" t="s">
        <v>59</v>
      </c>
      <c r="D125" s="2">
        <v>0.37</v>
      </c>
      <c r="E125" s="2">
        <v>0</v>
      </c>
      <c r="F125" s="70">
        <f t="shared" si="7"/>
        <v>0</v>
      </c>
      <c r="G125" s="16"/>
    </row>
    <row r="126" spans="1:7" ht="16.5" thickBot="1">
      <c r="A126" s="105"/>
      <c r="B126" s="107"/>
      <c r="C126" s="74" t="s">
        <v>61</v>
      </c>
      <c r="D126" s="5">
        <v>1.38</v>
      </c>
      <c r="E126" s="5">
        <v>0</v>
      </c>
      <c r="F126" s="67">
        <f t="shared" si="7"/>
        <v>0</v>
      </c>
      <c r="G126" s="16"/>
    </row>
    <row r="127" spans="1:7" ht="16.5" thickBot="1">
      <c r="A127" s="105"/>
      <c r="B127" s="107"/>
      <c r="C127" s="51" t="s">
        <v>24</v>
      </c>
      <c r="D127" s="41">
        <f>SUM(D118:D126)</f>
        <v>42.09</v>
      </c>
      <c r="E127" s="60">
        <f>SUM(E118:E126)</f>
        <v>13.149999999999999</v>
      </c>
      <c r="F127" s="62">
        <f t="shared" si="7"/>
        <v>31.24257543359467</v>
      </c>
      <c r="G127" s="16"/>
    </row>
    <row r="128" spans="1:7" ht="15.75" customHeight="1">
      <c r="A128" s="85" t="str">
        <f>'[1]15 сентября 2017 пром'!$A$179</f>
        <v>Озеро Мокрая Буйвола</v>
      </c>
      <c r="B128" s="85" t="s">
        <v>37</v>
      </c>
      <c r="C128" s="63" t="s">
        <v>51</v>
      </c>
      <c r="D128" s="26">
        <v>31.5</v>
      </c>
      <c r="E128" s="26">
        <v>2.1850000000000001</v>
      </c>
      <c r="F128" s="70">
        <f t="shared" ref="F128:F133" si="8">E128*100/D128</f>
        <v>6.9365079365079367</v>
      </c>
      <c r="G128" s="16"/>
    </row>
    <row r="129" spans="1:7" ht="16.5" customHeight="1">
      <c r="A129" s="86"/>
      <c r="B129" s="86"/>
      <c r="C129" s="77" t="s">
        <v>20</v>
      </c>
      <c r="D129" s="2">
        <v>29.75</v>
      </c>
      <c r="E129" s="2">
        <v>2.38</v>
      </c>
      <c r="F129" s="70">
        <f t="shared" si="8"/>
        <v>8</v>
      </c>
      <c r="G129" s="16"/>
    </row>
    <row r="130" spans="1:7" ht="16.5" customHeight="1">
      <c r="A130" s="86"/>
      <c r="B130" s="86"/>
      <c r="C130" s="64" t="s">
        <v>54</v>
      </c>
      <c r="D130" s="2">
        <v>28.1</v>
      </c>
      <c r="E130" s="2">
        <v>1.7350000000000001</v>
      </c>
      <c r="F130" s="70">
        <f t="shared" si="8"/>
        <v>6.1743772241992882</v>
      </c>
      <c r="G130" s="16"/>
    </row>
    <row r="131" spans="1:7" ht="16.5" customHeight="1">
      <c r="A131" s="86"/>
      <c r="B131" s="86"/>
      <c r="C131" s="64" t="s">
        <v>57</v>
      </c>
      <c r="D131" s="2">
        <v>0.34</v>
      </c>
      <c r="E131" s="2">
        <v>3.9E-2</v>
      </c>
      <c r="F131" s="70">
        <f t="shared" si="8"/>
        <v>11.470588235294116</v>
      </c>
      <c r="G131" s="16"/>
    </row>
    <row r="132" spans="1:7" ht="16.5" customHeight="1" thickBot="1">
      <c r="A132" s="86"/>
      <c r="B132" s="86"/>
      <c r="C132" s="78" t="s">
        <v>61</v>
      </c>
      <c r="D132" s="2">
        <v>3.0649999999999999</v>
      </c>
      <c r="E132" s="2">
        <v>5.8000000000000003E-2</v>
      </c>
      <c r="F132" s="70">
        <f t="shared" si="8"/>
        <v>1.8923327895595434</v>
      </c>
      <c r="G132" s="16"/>
    </row>
    <row r="133" spans="1:7" ht="16.5" customHeight="1" thickBot="1">
      <c r="A133" s="87"/>
      <c r="B133" s="87"/>
      <c r="C133" s="51" t="s">
        <v>24</v>
      </c>
      <c r="D133" s="41">
        <f>SUM(D128:D132)</f>
        <v>92.754999999999995</v>
      </c>
      <c r="E133" s="60">
        <f>SUM(E128:E132)</f>
        <v>6.3969999999999994</v>
      </c>
      <c r="F133" s="62">
        <f t="shared" si="8"/>
        <v>6.896663252654843</v>
      </c>
      <c r="G133" s="16"/>
    </row>
    <row r="134" spans="1:7" ht="15.75">
      <c r="A134" s="85" t="s">
        <v>63</v>
      </c>
      <c r="B134" s="85" t="s">
        <v>37</v>
      </c>
      <c r="C134" s="71" t="s">
        <v>52</v>
      </c>
      <c r="D134" s="26">
        <v>40.372999999999998</v>
      </c>
      <c r="E134" s="26">
        <v>18.643000000000001</v>
      </c>
      <c r="F134" s="70">
        <f t="shared" si="7"/>
        <v>46.176900403735175</v>
      </c>
      <c r="G134" s="16"/>
    </row>
    <row r="135" spans="1:7" ht="15.75">
      <c r="A135" s="86"/>
      <c r="B135" s="86"/>
      <c r="C135" s="64" t="s">
        <v>57</v>
      </c>
      <c r="D135" s="2">
        <v>2.573</v>
      </c>
      <c r="E135" s="2">
        <v>0.20799999999999999</v>
      </c>
      <c r="F135" s="70">
        <f t="shared" si="7"/>
        <v>8.0839486980178776</v>
      </c>
      <c r="G135" s="16"/>
    </row>
    <row r="136" spans="1:7" ht="15.75">
      <c r="A136" s="86"/>
      <c r="B136" s="86"/>
      <c r="C136" s="64" t="s">
        <v>54</v>
      </c>
      <c r="D136" s="2">
        <v>28.346</v>
      </c>
      <c r="E136" s="2">
        <v>0.40300000000000002</v>
      </c>
      <c r="F136" s="70">
        <f t="shared" si="7"/>
        <v>1.4217173498906372</v>
      </c>
      <c r="G136" s="16"/>
    </row>
    <row r="137" spans="1:7" ht="15.75">
      <c r="A137" s="86"/>
      <c r="B137" s="86"/>
      <c r="C137" s="64" t="s">
        <v>64</v>
      </c>
      <c r="D137" s="2">
        <v>1.681</v>
      </c>
      <c r="E137" s="2">
        <v>8.4000000000000005E-2</v>
      </c>
      <c r="F137" s="70">
        <f t="shared" si="7"/>
        <v>4.9970255800118979</v>
      </c>
      <c r="G137" s="16"/>
    </row>
    <row r="138" spans="1:7" ht="15.75">
      <c r="A138" s="86"/>
      <c r="B138" s="86"/>
      <c r="C138" s="64" t="s">
        <v>55</v>
      </c>
      <c r="D138" s="2">
        <v>2.581</v>
      </c>
      <c r="E138" s="2">
        <v>1.677</v>
      </c>
      <c r="F138" s="70">
        <f t="shared" si="7"/>
        <v>64.974815962805124</v>
      </c>
      <c r="G138" s="16"/>
    </row>
    <row r="139" spans="1:7" ht="15.75">
      <c r="A139" s="86"/>
      <c r="B139" s="86"/>
      <c r="C139" s="64" t="s">
        <v>20</v>
      </c>
      <c r="D139" s="2">
        <v>33.878999999999998</v>
      </c>
      <c r="E139" s="2">
        <v>12.032999999999999</v>
      </c>
      <c r="F139" s="70">
        <f t="shared" si="7"/>
        <v>35.517577260249716</v>
      </c>
      <c r="G139" s="16"/>
    </row>
    <row r="140" spans="1:7" ht="15.75">
      <c r="A140" s="86"/>
      <c r="B140" s="86"/>
      <c r="C140" s="64" t="s">
        <v>60</v>
      </c>
      <c r="D140" s="2">
        <v>3.86</v>
      </c>
      <c r="E140" s="2">
        <v>1.4E-2</v>
      </c>
      <c r="F140" s="70">
        <f t="shared" si="7"/>
        <v>0.36269430051813478</v>
      </c>
      <c r="G140" s="16"/>
    </row>
    <row r="141" spans="1:7" ht="15.75">
      <c r="A141" s="86"/>
      <c r="B141" s="86"/>
      <c r="C141" s="64" t="s">
        <v>65</v>
      </c>
      <c r="D141" s="2">
        <v>23.715</v>
      </c>
      <c r="E141" s="2">
        <v>18.829000000000001</v>
      </c>
      <c r="F141" s="70">
        <f t="shared" si="7"/>
        <v>79.397006114273665</v>
      </c>
      <c r="G141" s="16"/>
    </row>
    <row r="142" spans="1:7" ht="15.75">
      <c r="A142" s="86"/>
      <c r="B142" s="86"/>
      <c r="C142" s="64" t="s">
        <v>51</v>
      </c>
      <c r="D142" s="2">
        <v>5.0720000000000001</v>
      </c>
      <c r="E142" s="2">
        <v>7.8E-2</v>
      </c>
      <c r="F142" s="70">
        <f t="shared" si="7"/>
        <v>1.5378548895899053</v>
      </c>
      <c r="G142" s="16"/>
    </row>
    <row r="143" spans="1:7" ht="15.75">
      <c r="A143" s="86"/>
      <c r="B143" s="86"/>
      <c r="C143" s="64" t="s">
        <v>58</v>
      </c>
      <c r="D143" s="2">
        <v>1.6819999999999999</v>
      </c>
      <c r="E143" s="2">
        <v>0</v>
      </c>
      <c r="F143" s="70">
        <f t="shared" si="7"/>
        <v>0</v>
      </c>
      <c r="G143" s="16"/>
    </row>
    <row r="144" spans="1:7" ht="16.5" thickBot="1">
      <c r="A144" s="86"/>
      <c r="B144" s="86"/>
      <c r="C144" s="74" t="s">
        <v>61</v>
      </c>
      <c r="D144" s="5">
        <v>1.948</v>
      </c>
      <c r="E144" s="5">
        <v>0</v>
      </c>
      <c r="F144" s="70">
        <f t="shared" si="7"/>
        <v>0</v>
      </c>
      <c r="G144" s="16"/>
    </row>
    <row r="145" spans="1:8" ht="16.5" thickBot="1">
      <c r="A145" s="87"/>
      <c r="B145" s="87"/>
      <c r="C145" s="51" t="s">
        <v>24</v>
      </c>
      <c r="D145" s="41">
        <f>SUM(D134:D144)</f>
        <v>145.70999999999998</v>
      </c>
      <c r="E145" s="60">
        <f>SUM(E134:E144)</f>
        <v>51.969000000000001</v>
      </c>
      <c r="F145" s="62">
        <f>E145*100/D145</f>
        <v>35.66604900144123</v>
      </c>
      <c r="G145" s="16"/>
    </row>
    <row r="146" spans="1:8" ht="15.75">
      <c r="A146" s="85" t="s">
        <v>76</v>
      </c>
      <c r="B146" s="85" t="s">
        <v>37</v>
      </c>
      <c r="C146" s="52" t="s">
        <v>52</v>
      </c>
      <c r="D146" s="1">
        <v>1.46</v>
      </c>
      <c r="E146" s="1">
        <v>1.0149999999999999</v>
      </c>
      <c r="F146" s="17">
        <f>E146*100/D146</f>
        <v>69.520547945205465</v>
      </c>
      <c r="G146" s="16"/>
    </row>
    <row r="147" spans="1:8" ht="15.75">
      <c r="A147" s="86"/>
      <c r="B147" s="86"/>
      <c r="C147" s="56" t="s">
        <v>57</v>
      </c>
      <c r="D147" s="2">
        <v>0.55500000000000005</v>
      </c>
      <c r="E147" s="2">
        <v>0.49</v>
      </c>
      <c r="F147" s="3">
        <f>E147*100/D147</f>
        <v>88.288288288288285</v>
      </c>
      <c r="G147" s="16"/>
    </row>
    <row r="148" spans="1:8" ht="15.75">
      <c r="A148" s="86"/>
      <c r="B148" s="86"/>
      <c r="C148" s="56" t="s">
        <v>54</v>
      </c>
      <c r="D148" s="2">
        <v>12.619</v>
      </c>
      <c r="E148" s="2">
        <v>3.9</v>
      </c>
      <c r="F148" s="3">
        <f t="shared" ref="F148:F170" si="9">E148*100/D148</f>
        <v>30.905777002932087</v>
      </c>
      <c r="G148" s="16"/>
    </row>
    <row r="149" spans="1:8" ht="15.75">
      <c r="A149" s="86"/>
      <c r="B149" s="86"/>
      <c r="C149" s="56" t="s">
        <v>64</v>
      </c>
      <c r="D149" s="2"/>
      <c r="E149" s="2"/>
      <c r="F149" s="3"/>
      <c r="G149" s="16"/>
    </row>
    <row r="150" spans="1:8" ht="15.75">
      <c r="A150" s="86"/>
      <c r="B150" s="86"/>
      <c r="C150" s="57" t="s">
        <v>55</v>
      </c>
      <c r="D150" s="2"/>
      <c r="E150" s="2"/>
      <c r="F150" s="3"/>
      <c r="G150" s="16"/>
    </row>
    <row r="151" spans="1:8" ht="15.75">
      <c r="A151" s="86"/>
      <c r="B151" s="86"/>
      <c r="C151" s="56" t="s">
        <v>20</v>
      </c>
      <c r="D151" s="2">
        <v>9.6920000000000002</v>
      </c>
      <c r="E151" s="2">
        <v>2.4359999999999999</v>
      </c>
      <c r="F151" s="3">
        <f t="shared" si="9"/>
        <v>25.13413124226166</v>
      </c>
      <c r="G151" s="16"/>
    </row>
    <row r="152" spans="1:8" ht="15.75">
      <c r="A152" s="86"/>
      <c r="B152" s="86"/>
      <c r="C152" s="56" t="s">
        <v>60</v>
      </c>
      <c r="D152" s="2"/>
      <c r="E152" s="2"/>
      <c r="F152" s="3"/>
      <c r="G152" s="16"/>
    </row>
    <row r="153" spans="1:8" ht="15.75">
      <c r="A153" s="86"/>
      <c r="B153" s="86"/>
      <c r="C153" s="56" t="s">
        <v>65</v>
      </c>
      <c r="D153" s="2"/>
      <c r="E153" s="58"/>
      <c r="F153" s="3"/>
      <c r="G153" s="16"/>
    </row>
    <row r="154" spans="1:8" ht="15.75">
      <c r="A154" s="86"/>
      <c r="B154" s="86"/>
      <c r="C154" s="56" t="s">
        <v>51</v>
      </c>
      <c r="D154" s="2">
        <v>3.15</v>
      </c>
      <c r="E154" s="2">
        <v>2.3250000000000002</v>
      </c>
      <c r="F154" s="3">
        <f t="shared" si="9"/>
        <v>73.809523809523824</v>
      </c>
      <c r="G154" s="16"/>
    </row>
    <row r="155" spans="1:8" ht="15.75">
      <c r="A155" s="86"/>
      <c r="B155" s="86"/>
      <c r="C155" s="56" t="s">
        <v>58</v>
      </c>
      <c r="D155" s="2">
        <v>1.1000000000000001</v>
      </c>
      <c r="E155" s="26">
        <v>0.14000000000000001</v>
      </c>
      <c r="F155" s="3">
        <f t="shared" si="9"/>
        <v>12.727272727272728</v>
      </c>
      <c r="G155" s="16"/>
      <c r="H155" s="59"/>
    </row>
    <row r="156" spans="1:8" ht="15.75">
      <c r="A156" s="86"/>
      <c r="B156" s="86"/>
      <c r="C156" s="56" t="s">
        <v>59</v>
      </c>
      <c r="D156" s="2">
        <v>0.7</v>
      </c>
      <c r="E156" s="26">
        <v>0.17499999999999999</v>
      </c>
      <c r="F156" s="3">
        <f t="shared" si="9"/>
        <v>25</v>
      </c>
      <c r="G156" s="16"/>
    </row>
    <row r="157" spans="1:8" ht="15.75">
      <c r="A157" s="86"/>
      <c r="B157" s="86"/>
      <c r="C157" s="57" t="s">
        <v>61</v>
      </c>
      <c r="D157" s="2">
        <v>0.77800000000000002</v>
      </c>
      <c r="E157" s="2">
        <v>0.501</v>
      </c>
      <c r="F157" s="3">
        <f t="shared" si="9"/>
        <v>64.395886889460158</v>
      </c>
      <c r="G157" s="16"/>
    </row>
    <row r="158" spans="1:8" ht="16.5" thickBot="1">
      <c r="A158" s="86"/>
      <c r="B158" s="86"/>
      <c r="C158" s="68" t="s">
        <v>62</v>
      </c>
      <c r="D158" s="4">
        <v>0.19</v>
      </c>
      <c r="E158" s="4">
        <v>0.15</v>
      </c>
      <c r="F158" s="69">
        <f t="shared" si="9"/>
        <v>78.94736842105263</v>
      </c>
      <c r="G158" s="16"/>
    </row>
    <row r="159" spans="1:8" ht="16.5" thickBot="1">
      <c r="A159" s="86"/>
      <c r="B159" s="86"/>
      <c r="C159" s="51" t="s">
        <v>24</v>
      </c>
      <c r="D159" s="41">
        <f>SUM(D146:D158)</f>
        <v>30.244</v>
      </c>
      <c r="E159" s="60">
        <f>SUM(E146:E158)</f>
        <v>11.132000000000001</v>
      </c>
      <c r="F159" s="62">
        <f t="shared" ref="F159" si="10">E159*100/D159</f>
        <v>36.807300621610899</v>
      </c>
      <c r="G159" s="16"/>
    </row>
    <row r="160" spans="1:8" ht="15.75" customHeight="1">
      <c r="A160" s="79" t="s">
        <v>79</v>
      </c>
      <c r="B160" s="79" t="s">
        <v>37</v>
      </c>
      <c r="C160" s="71" t="s">
        <v>52</v>
      </c>
      <c r="D160" s="26">
        <v>1.861</v>
      </c>
      <c r="E160" s="26">
        <v>0.81699999999999995</v>
      </c>
      <c r="F160" s="70">
        <f t="shared" si="9"/>
        <v>43.901128425577639</v>
      </c>
      <c r="G160" s="16"/>
    </row>
    <row r="161" spans="1:7" ht="15.75">
      <c r="A161" s="80"/>
      <c r="B161" s="80"/>
      <c r="C161" s="64" t="s">
        <v>57</v>
      </c>
      <c r="D161" s="2">
        <v>3.94</v>
      </c>
      <c r="E161" s="2">
        <v>0.89400000000000002</v>
      </c>
      <c r="F161" s="3">
        <f t="shared" si="9"/>
        <v>22.690355329949242</v>
      </c>
      <c r="G161" s="16"/>
    </row>
    <row r="162" spans="1:7" ht="15.75">
      <c r="A162" s="80"/>
      <c r="B162" s="80"/>
      <c r="C162" s="64" t="s">
        <v>54</v>
      </c>
      <c r="D162" s="2">
        <v>1.6319999999999999</v>
      </c>
      <c r="E162" s="2">
        <v>3.6999999999999998E-2</v>
      </c>
      <c r="F162" s="3">
        <f t="shared" si="9"/>
        <v>2.267156862745098</v>
      </c>
      <c r="G162" s="16"/>
    </row>
    <row r="163" spans="1:7" ht="15.75">
      <c r="A163" s="80"/>
      <c r="B163" s="80"/>
      <c r="C163" s="64" t="s">
        <v>64</v>
      </c>
      <c r="D163" s="2">
        <v>5.6310000000000002</v>
      </c>
      <c r="E163" s="2">
        <v>2.7109999999999999</v>
      </c>
      <c r="F163" s="3">
        <f t="shared" si="9"/>
        <v>48.144201740365823</v>
      </c>
      <c r="G163" s="16"/>
    </row>
    <row r="164" spans="1:7" ht="15.75">
      <c r="A164" s="80"/>
      <c r="B164" s="80"/>
      <c r="C164" s="64" t="s">
        <v>55</v>
      </c>
      <c r="D164" s="2">
        <v>1.175</v>
      </c>
      <c r="E164" s="2">
        <v>0.64200000000000002</v>
      </c>
      <c r="F164" s="3">
        <f t="shared" si="9"/>
        <v>54.638297872340424</v>
      </c>
      <c r="G164" s="16"/>
    </row>
    <row r="165" spans="1:7" ht="15.75">
      <c r="A165" s="80"/>
      <c r="B165" s="80"/>
      <c r="C165" s="64" t="s">
        <v>20</v>
      </c>
      <c r="D165" s="2">
        <v>26.838000000000001</v>
      </c>
      <c r="E165" s="2">
        <v>11.689</v>
      </c>
      <c r="F165" s="3">
        <f t="shared" si="9"/>
        <v>43.553916089127355</v>
      </c>
      <c r="G165" s="16"/>
    </row>
    <row r="166" spans="1:7" ht="15.75">
      <c r="A166" s="80"/>
      <c r="B166" s="80"/>
      <c r="C166" s="64" t="s">
        <v>60</v>
      </c>
      <c r="D166" s="2">
        <v>0.42499999999999999</v>
      </c>
      <c r="E166" s="2">
        <v>2.7E-2</v>
      </c>
      <c r="F166" s="3">
        <f t="shared" si="9"/>
        <v>6.3529411764705888</v>
      </c>
      <c r="G166" s="16"/>
    </row>
    <row r="167" spans="1:7" ht="15.75">
      <c r="A167" s="80"/>
      <c r="B167" s="80"/>
      <c r="C167" s="64" t="s">
        <v>51</v>
      </c>
      <c r="D167" s="2">
        <v>2.238</v>
      </c>
      <c r="E167" s="2">
        <v>0.54200000000000004</v>
      </c>
      <c r="F167" s="3">
        <f t="shared" si="9"/>
        <v>24.218051831992852</v>
      </c>
      <c r="G167" s="16"/>
    </row>
    <row r="168" spans="1:7" ht="15.75">
      <c r="A168" s="80"/>
      <c r="B168" s="80"/>
      <c r="C168" s="64" t="s">
        <v>58</v>
      </c>
      <c r="D168" s="2">
        <v>1.083</v>
      </c>
      <c r="E168" s="2">
        <v>0.67300000000000004</v>
      </c>
      <c r="F168" s="3">
        <f t="shared" si="9"/>
        <v>62.142197599261323</v>
      </c>
      <c r="G168" s="16"/>
    </row>
    <row r="169" spans="1:7" ht="15.75">
      <c r="A169" s="80"/>
      <c r="B169" s="80"/>
      <c r="C169" s="64" t="s">
        <v>61</v>
      </c>
      <c r="D169" s="2">
        <v>1.135</v>
      </c>
      <c r="E169" s="2">
        <v>0.39200000000000002</v>
      </c>
      <c r="F169" s="3">
        <f t="shared" si="9"/>
        <v>34.53744493392071</v>
      </c>
      <c r="G169" s="16"/>
    </row>
    <row r="170" spans="1:7" ht="16.5" thickBot="1">
      <c r="A170" s="80"/>
      <c r="B170" s="80"/>
      <c r="C170" s="74" t="s">
        <v>62</v>
      </c>
      <c r="D170" s="5">
        <v>1.474</v>
      </c>
      <c r="E170" s="5">
        <v>0.25700000000000001</v>
      </c>
      <c r="F170" s="3">
        <f t="shared" si="9"/>
        <v>17.435549525101763</v>
      </c>
      <c r="G170" s="16"/>
    </row>
    <row r="171" spans="1:7" ht="15.75" customHeight="1" thickBot="1">
      <c r="A171" s="81"/>
      <c r="B171" s="81"/>
      <c r="C171" s="51" t="s">
        <v>24</v>
      </c>
      <c r="D171" s="41">
        <f>SUM(D160:D170)</f>
        <v>47.431999999999988</v>
      </c>
      <c r="E171" s="41">
        <f>SUM(E160:E170)</f>
        <v>18.681000000000004</v>
      </c>
      <c r="F171" s="62">
        <f>E171*100/D171</f>
        <v>39.384803508180148</v>
      </c>
      <c r="G171" s="16"/>
    </row>
    <row r="172" spans="1:7" ht="15.75" customHeight="1">
      <c r="A172" s="79" t="s">
        <v>80</v>
      </c>
      <c r="B172" s="79" t="s">
        <v>37</v>
      </c>
      <c r="C172" s="71" t="s">
        <v>51</v>
      </c>
      <c r="D172" s="26">
        <v>0.6</v>
      </c>
      <c r="E172" s="26">
        <v>0</v>
      </c>
      <c r="F172" s="70">
        <f t="shared" ref="F172:F181" si="11">E172*100/D172</f>
        <v>0</v>
      </c>
      <c r="G172" s="16"/>
    </row>
    <row r="173" spans="1:7" ht="15.75" customHeight="1">
      <c r="A173" s="80"/>
      <c r="B173" s="80"/>
      <c r="C173" s="64" t="s">
        <v>52</v>
      </c>
      <c r="D173" s="2">
        <v>54.39</v>
      </c>
      <c r="E173" s="2">
        <v>0.2</v>
      </c>
      <c r="F173" s="3">
        <f t="shared" si="11"/>
        <v>0.36771465342893916</v>
      </c>
      <c r="G173" s="16"/>
    </row>
    <row r="174" spans="1:7" ht="15.75" customHeight="1">
      <c r="A174" s="80"/>
      <c r="B174" s="80"/>
      <c r="C174" s="64" t="s">
        <v>8</v>
      </c>
      <c r="D174" s="2">
        <v>61.56</v>
      </c>
      <c r="E174" s="2">
        <v>0.25</v>
      </c>
      <c r="F174" s="3">
        <f t="shared" si="11"/>
        <v>0.4061078622482131</v>
      </c>
      <c r="G174" s="16"/>
    </row>
    <row r="175" spans="1:7" ht="15.75" customHeight="1">
      <c r="A175" s="80"/>
      <c r="B175" s="80"/>
      <c r="C175" s="64" t="s">
        <v>20</v>
      </c>
      <c r="D175" s="2">
        <v>296.27999999999997</v>
      </c>
      <c r="E175" s="2">
        <v>4.5</v>
      </c>
      <c r="F175" s="3">
        <f t="shared" si="11"/>
        <v>1.5188335358444716</v>
      </c>
      <c r="G175" s="16"/>
    </row>
    <row r="176" spans="1:7" ht="15.75" customHeight="1">
      <c r="A176" s="80"/>
      <c r="B176" s="80"/>
      <c r="C176" s="64" t="s">
        <v>53</v>
      </c>
      <c r="D176" s="2">
        <v>7.0000000000000007E-2</v>
      </c>
      <c r="E176" s="2">
        <v>0</v>
      </c>
      <c r="F176" s="3">
        <f t="shared" si="11"/>
        <v>0</v>
      </c>
      <c r="G176" s="16"/>
    </row>
    <row r="177" spans="1:7" ht="15.75" customHeight="1">
      <c r="A177" s="80"/>
      <c r="B177" s="80"/>
      <c r="C177" s="64" t="s">
        <v>54</v>
      </c>
      <c r="D177" s="2">
        <v>214.09</v>
      </c>
      <c r="E177" s="2">
        <v>0</v>
      </c>
      <c r="F177" s="3">
        <f t="shared" si="11"/>
        <v>0</v>
      </c>
      <c r="G177" s="16"/>
    </row>
    <row r="178" spans="1:7" ht="15.75" customHeight="1">
      <c r="A178" s="80"/>
      <c r="B178" s="80"/>
      <c r="C178" s="64" t="s">
        <v>55</v>
      </c>
      <c r="D178" s="2">
        <v>4.22</v>
      </c>
      <c r="E178" s="2">
        <v>0</v>
      </c>
      <c r="F178" s="3">
        <f t="shared" si="11"/>
        <v>0</v>
      </c>
      <c r="G178" s="16"/>
    </row>
    <row r="179" spans="1:7" ht="15.75" customHeight="1">
      <c r="A179" s="80"/>
      <c r="B179" s="80"/>
      <c r="C179" s="64" t="s">
        <v>56</v>
      </c>
      <c r="D179" s="2">
        <v>2.8</v>
      </c>
      <c r="E179" s="2">
        <v>0</v>
      </c>
      <c r="F179" s="3">
        <f t="shared" si="11"/>
        <v>0</v>
      </c>
      <c r="G179" s="16"/>
    </row>
    <row r="180" spans="1:7" ht="15.75" customHeight="1">
      <c r="A180" s="80"/>
      <c r="B180" s="80"/>
      <c r="C180" s="64" t="s">
        <v>57</v>
      </c>
      <c r="D180" s="2">
        <v>11.02</v>
      </c>
      <c r="E180" s="2">
        <v>0.03</v>
      </c>
      <c r="F180" s="3">
        <f t="shared" si="11"/>
        <v>0.27223230490018152</v>
      </c>
      <c r="G180" s="16"/>
    </row>
    <row r="181" spans="1:7" ht="15.75" customHeight="1">
      <c r="A181" s="80"/>
      <c r="B181" s="80"/>
      <c r="C181" s="64" t="s">
        <v>58</v>
      </c>
      <c r="D181" s="2">
        <v>14.4</v>
      </c>
      <c r="E181" s="2">
        <v>0.06</v>
      </c>
      <c r="F181" s="3">
        <f t="shared" si="11"/>
        <v>0.41666666666666663</v>
      </c>
      <c r="G181" s="16"/>
    </row>
    <row r="182" spans="1:7" ht="15.75" customHeight="1">
      <c r="A182" s="80"/>
      <c r="B182" s="80"/>
      <c r="C182" s="75" t="s">
        <v>59</v>
      </c>
      <c r="D182" s="2">
        <v>0.15</v>
      </c>
      <c r="E182" s="2">
        <v>0</v>
      </c>
      <c r="F182" s="3">
        <f t="shared" ref="F182:F184" si="12">E182*100/D182</f>
        <v>0</v>
      </c>
      <c r="G182" s="16"/>
    </row>
    <row r="183" spans="1:7" ht="15.75" customHeight="1">
      <c r="A183" s="80"/>
      <c r="B183" s="80"/>
      <c r="C183" s="75" t="s">
        <v>60</v>
      </c>
      <c r="D183" s="2">
        <v>4.3</v>
      </c>
      <c r="E183" s="2">
        <v>0</v>
      </c>
      <c r="F183" s="3">
        <f t="shared" si="12"/>
        <v>0</v>
      </c>
      <c r="G183" s="16"/>
    </row>
    <row r="184" spans="1:7" ht="15.75" customHeight="1" thickBot="1">
      <c r="A184" s="80"/>
      <c r="B184" s="80"/>
      <c r="C184" s="75" t="s">
        <v>61</v>
      </c>
      <c r="D184" s="2">
        <v>7.0000000000000007E-2</v>
      </c>
      <c r="E184" s="2">
        <v>0</v>
      </c>
      <c r="F184" s="3">
        <f t="shared" si="12"/>
        <v>0</v>
      </c>
      <c r="G184" s="16"/>
    </row>
    <row r="185" spans="1:7" ht="15.75" customHeight="1" thickBot="1">
      <c r="A185" s="81"/>
      <c r="B185" s="81"/>
      <c r="C185" s="51" t="s">
        <v>24</v>
      </c>
      <c r="D185" s="41">
        <f>SUM(D172:D184)</f>
        <v>663.94999999999993</v>
      </c>
      <c r="E185" s="41">
        <f>SUM(E172:E184)</f>
        <v>5.04</v>
      </c>
      <c r="F185" s="62">
        <f>E185*100/D185</f>
        <v>0.7590933052187665</v>
      </c>
      <c r="G185" s="16"/>
    </row>
    <row r="186" spans="1:7" ht="15.75" customHeight="1">
      <c r="A186" s="61"/>
      <c r="B186" s="61"/>
      <c r="C186" s="13"/>
      <c r="D186" s="15"/>
      <c r="E186" s="15"/>
      <c r="F186" s="15"/>
      <c r="G186" s="16"/>
    </row>
    <row r="187" spans="1:7" ht="18.75">
      <c r="A187" s="19"/>
      <c r="B187" s="95" t="s">
        <v>48</v>
      </c>
      <c r="C187" s="95"/>
      <c r="D187" s="95"/>
      <c r="E187" s="95"/>
      <c r="F187" s="95"/>
    </row>
    <row r="189" spans="1:7">
      <c r="E189" s="59"/>
    </row>
  </sheetData>
  <mergeCells count="33">
    <mergeCell ref="A36:A64"/>
    <mergeCell ref="B36:B64"/>
    <mergeCell ref="B187:F187"/>
    <mergeCell ref="A5:A35"/>
    <mergeCell ref="B5:B35"/>
    <mergeCell ref="A65:A80"/>
    <mergeCell ref="B65:B80"/>
    <mergeCell ref="A81:A93"/>
    <mergeCell ref="B81:B93"/>
    <mergeCell ref="A118:A127"/>
    <mergeCell ref="B118:B127"/>
    <mergeCell ref="A146:A159"/>
    <mergeCell ref="B146:B159"/>
    <mergeCell ref="A94:A106"/>
    <mergeCell ref="B94:B106"/>
    <mergeCell ref="A107:A117"/>
    <mergeCell ref="A3:A4"/>
    <mergeCell ref="B3:B4"/>
    <mergeCell ref="C3:C4"/>
    <mergeCell ref="A1:F1"/>
    <mergeCell ref="A2:F2"/>
    <mergeCell ref="D3:D4"/>
    <mergeCell ref="E3:E4"/>
    <mergeCell ref="F3:F4"/>
    <mergeCell ref="A172:A185"/>
    <mergeCell ref="B172:B185"/>
    <mergeCell ref="B107:B117"/>
    <mergeCell ref="A160:A171"/>
    <mergeCell ref="B160:B171"/>
    <mergeCell ref="A134:A145"/>
    <mergeCell ref="B134:B145"/>
    <mergeCell ref="A128:A133"/>
    <mergeCell ref="B128:B13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Женя</cp:lastModifiedBy>
  <cp:lastPrinted>2016-01-21T11:58:26Z</cp:lastPrinted>
  <dcterms:created xsi:type="dcterms:W3CDTF">2014-09-05T06:47:38Z</dcterms:created>
  <dcterms:modified xsi:type="dcterms:W3CDTF">2017-10-08T15:16:05Z</dcterms:modified>
</cp:coreProperties>
</file>