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GoBack" localSheetId="0">Лист1!$C$212</definedName>
    <definedName name="Print_Area_0" localSheetId="0">Лист1!$A$1:$E$238</definedName>
    <definedName name="Print_Area_0_0" localSheetId="0">Лист1!$A$1:$E$238</definedName>
    <definedName name="_xlnm.Print_Area" localSheetId="0">Лист1!$A$1:$E$238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4" i="1"/>
  <c r="B214"/>
  <c r="C200"/>
  <c r="C235" s="1"/>
  <c r="D235" s="1"/>
  <c r="B200"/>
  <c r="B235" s="1"/>
  <c r="D199"/>
  <c r="D198"/>
  <c r="D197"/>
  <c r="D196"/>
  <c r="D195"/>
  <c r="D194"/>
  <c r="D193"/>
  <c r="D192"/>
  <c r="D191"/>
  <c r="D190"/>
  <c r="D189"/>
  <c r="D188"/>
  <c r="D187"/>
  <c r="D186"/>
  <c r="D185"/>
  <c r="D184"/>
  <c r="C182"/>
  <c r="C234" s="1"/>
  <c r="D234" s="1"/>
  <c r="B182"/>
  <c r="B234" s="1"/>
  <c r="D181"/>
  <c r="D180"/>
  <c r="D179"/>
  <c r="D178"/>
  <c r="D177"/>
  <c r="D176"/>
  <c r="D175"/>
  <c r="D174"/>
  <c r="D173"/>
  <c r="D172"/>
  <c r="D171"/>
  <c r="C169"/>
  <c r="C233" s="1"/>
  <c r="B169"/>
  <c r="B233" s="1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C148"/>
  <c r="C232" s="1"/>
  <c r="D232" s="1"/>
  <c r="B148"/>
  <c r="B232" s="1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C129"/>
  <c r="C231" s="1"/>
  <c r="B129"/>
  <c r="D128"/>
  <c r="D127"/>
  <c r="D126"/>
  <c r="D125"/>
  <c r="D124"/>
  <c r="D123"/>
  <c r="D122"/>
  <c r="D121"/>
  <c r="D120"/>
  <c r="C118"/>
  <c r="C229" s="1"/>
  <c r="D229" s="1"/>
  <c r="B118"/>
  <c r="B229" s="1"/>
  <c r="D117"/>
  <c r="D116"/>
  <c r="D115"/>
  <c r="D114"/>
  <c r="D113"/>
  <c r="D112"/>
  <c r="D111"/>
  <c r="D110"/>
  <c r="D109"/>
  <c r="D108"/>
  <c r="D107"/>
  <c r="D106"/>
  <c r="D105"/>
  <c r="C103"/>
  <c r="C228" s="1"/>
  <c r="B103"/>
  <c r="D103" s="1"/>
  <c r="D102"/>
  <c r="D101"/>
  <c r="D100"/>
  <c r="D99"/>
  <c r="D98"/>
  <c r="D97"/>
  <c r="D96"/>
  <c r="C94"/>
  <c r="C227" s="1"/>
  <c r="D227" s="1"/>
  <c r="B94"/>
  <c r="B227" s="1"/>
  <c r="D93"/>
  <c r="D92"/>
  <c r="D91"/>
  <c r="D90"/>
  <c r="D89"/>
  <c r="D88"/>
  <c r="D87"/>
  <c r="D86"/>
  <c r="D85"/>
  <c r="D84"/>
  <c r="D83"/>
  <c r="C81"/>
  <c r="C226" s="1"/>
  <c r="B81"/>
  <c r="B226" s="1"/>
  <c r="D80"/>
  <c r="D79"/>
  <c r="D78"/>
  <c r="D77"/>
  <c r="D76"/>
  <c r="D75"/>
  <c r="D74"/>
  <c r="D73"/>
  <c r="D72"/>
  <c r="D71"/>
  <c r="D70"/>
  <c r="D69"/>
  <c r="D68"/>
  <c r="C66"/>
  <c r="B66"/>
  <c r="B230" s="1"/>
  <c r="D230" s="1"/>
  <c r="D65"/>
  <c r="D64"/>
  <c r="D63"/>
  <c r="D62"/>
  <c r="D61"/>
  <c r="D60"/>
  <c r="D59"/>
  <c r="D58"/>
  <c r="C56"/>
  <c r="B56"/>
  <c r="B225" s="1"/>
  <c r="D55"/>
  <c r="D54"/>
  <c r="D53"/>
  <c r="D52"/>
  <c r="D51"/>
  <c r="C49"/>
  <c r="C224" s="1"/>
  <c r="B49"/>
  <c r="B224" s="1"/>
  <c r="D48"/>
  <c r="D47"/>
  <c r="D46"/>
  <c r="D45"/>
  <c r="D44"/>
  <c r="D43"/>
  <c r="D42"/>
  <c r="D41"/>
  <c r="D40"/>
  <c r="D39"/>
  <c r="D38"/>
  <c r="C36"/>
  <c r="D36" s="1"/>
  <c r="B36"/>
  <c r="B223" s="1"/>
  <c r="D35"/>
  <c r="D34"/>
  <c r="D33"/>
  <c r="D32"/>
  <c r="D31"/>
  <c r="D30"/>
  <c r="C28"/>
  <c r="C221" s="1"/>
  <c r="B28"/>
  <c r="B221" s="1"/>
  <c r="D27"/>
  <c r="D26"/>
  <c r="D25"/>
  <c r="D24"/>
  <c r="D23"/>
  <c r="D22"/>
  <c r="D21"/>
  <c r="D20"/>
  <c r="D19"/>
  <c r="D18"/>
  <c r="D17"/>
  <c r="D16"/>
  <c r="D15"/>
  <c r="D14"/>
  <c r="C12"/>
  <c r="C222" s="1"/>
  <c r="B12"/>
  <c r="B222" s="1"/>
  <c r="D11"/>
  <c r="D10"/>
  <c r="D9"/>
  <c r="D56" l="1"/>
  <c r="D224"/>
  <c r="D129"/>
  <c r="D226"/>
  <c r="D233"/>
  <c r="D222"/>
  <c r="D221"/>
  <c r="D66"/>
  <c r="D81"/>
  <c r="D148"/>
  <c r="D169"/>
  <c r="D182"/>
  <c r="C223"/>
  <c r="D223" s="1"/>
  <c r="C225"/>
  <c r="D225" s="1"/>
  <c r="B228"/>
  <c r="B236" s="1"/>
  <c r="B201" s="1"/>
  <c r="B231"/>
  <c r="D231" s="1"/>
  <c r="D28"/>
  <c r="D94"/>
  <c r="D118"/>
  <c r="D12"/>
  <c r="D49"/>
  <c r="D200"/>
  <c r="C236" l="1"/>
  <c r="D228"/>
  <c r="D236" l="1"/>
  <c r="D201" s="1"/>
  <c r="C201"/>
</calcChain>
</file>

<file path=xl/sharedStrings.xml><?xml version="1.0" encoding="utf-8"?>
<sst xmlns="http://schemas.openxmlformats.org/spreadsheetml/2006/main" count="237" uniqueCount="100">
  <si>
    <t>Западный рыбохозяйственный бассейн</t>
  </si>
  <si>
    <t>Водные биологические ресурсы</t>
  </si>
  <si>
    <t>2017 год</t>
  </si>
  <si>
    <t>Рекомендованный объем</t>
  </si>
  <si>
    <t>Фактическое освоение</t>
  </si>
  <si>
    <t>% освоения</t>
  </si>
  <si>
    <t>26-й подрайон Балтийского моря</t>
  </si>
  <si>
    <t>Судак</t>
  </si>
  <si>
    <t>Камбала - тюрбо</t>
  </si>
  <si>
    <t>Камбала морская</t>
  </si>
  <si>
    <t>ИТОГО</t>
  </si>
  <si>
    <t>Балтийское море (Финский залив)</t>
  </si>
  <si>
    <t>Сиг</t>
  </si>
  <si>
    <t>Корюшка европейская</t>
  </si>
  <si>
    <t>Ряпушка</t>
  </si>
  <si>
    <t>Минога</t>
  </si>
  <si>
    <t>Рыбец, сырть</t>
  </si>
  <si>
    <t>Налим</t>
  </si>
  <si>
    <t>Щука</t>
  </si>
  <si>
    <t>Ерш пресноводный</t>
  </si>
  <si>
    <t>Окунь пресноводный</t>
  </si>
  <si>
    <t>Плотва</t>
  </si>
  <si>
    <t>Лещ</t>
  </si>
  <si>
    <t>Колюшка трехиглая</t>
  </si>
  <si>
    <t>Чехонь</t>
  </si>
  <si>
    <t>Прочие пресноводные</t>
  </si>
  <si>
    <t>Калининградский (Вислинский) залив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</si>
  <si>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</si>
  <si>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</si>
  <si>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</si>
  <si>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</si>
  <si>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</si>
  <si>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</t>
  </si>
  <si>
    <t>окунь пресноводный</t>
  </si>
  <si>
    <t>корюшка европейская</t>
  </si>
  <si>
    <t>корюшка европейская, снеток (пресноводная жилая форма)</t>
  </si>
  <si>
    <t>сиг (пресноводная жилая форма)</t>
  </si>
  <si>
    <t>рыбец, сырть</t>
  </si>
  <si>
    <t>атлантическая финта</t>
  </si>
  <si>
    <t>Виштынецкое озеро</t>
  </si>
  <si>
    <t>ряпушка европейская</t>
  </si>
  <si>
    <t>плотва</t>
  </si>
  <si>
    <t>прочие</t>
  </si>
  <si>
    <t>Прочие водохранилища</t>
  </si>
  <si>
    <t>Лещ (жилая форма)</t>
  </si>
  <si>
    <t>Жерех</t>
  </si>
  <si>
    <t>Язь</t>
  </si>
  <si>
    <t>Ладожское озеро (в административных границах Ленинградской области)</t>
  </si>
  <si>
    <t>Палия</t>
  </si>
  <si>
    <t>Чехонь (жилая форма)</t>
  </si>
  <si>
    <t>Синец</t>
  </si>
  <si>
    <t>Рыбец, сырть (жилая форма)</t>
  </si>
  <si>
    <t>Густера</t>
  </si>
  <si>
    <t>Прочие озера Ленинградской области</t>
  </si>
  <si>
    <t>Красноперка</t>
  </si>
  <si>
    <t>Хирономиды</t>
  </si>
  <si>
    <t>Прочие (корюшка, карась, жерех, язь, линь, ерш)</t>
  </si>
  <si>
    <t>Реки Ленинградской области</t>
  </si>
  <si>
    <t>Прочие (карась, язь, рыбец, голавль, уклея, красноперка, ерш)</t>
  </si>
  <si>
    <t>Нарвское водохранилище</t>
  </si>
  <si>
    <t>Карась</t>
  </si>
  <si>
    <t>Уклея</t>
  </si>
  <si>
    <t>Линь</t>
  </si>
  <si>
    <t>Ладожское озеро (в административных границах Республики Карелия)</t>
  </si>
  <si>
    <t>Прочие (язь, ерш, колюшка трехиглая, густера, уклея)</t>
  </si>
  <si>
    <t>Озеро Ильмень</t>
  </si>
  <si>
    <t>Корюшка европейская, снеток</t>
  </si>
  <si>
    <t>Сом пресноводный</t>
  </si>
  <si>
    <t>Прочие озера Новгородской области</t>
  </si>
  <si>
    <t>Рипус</t>
  </si>
  <si>
    <t>Пелядь</t>
  </si>
  <si>
    <t>Хирономиды (мотыль)</t>
  </si>
  <si>
    <t>Реки Новгородской области</t>
  </si>
  <si>
    <t>Малые озера Псковской области</t>
  </si>
  <si>
    <t>Уклейка, уклея</t>
  </si>
  <si>
    <t>Раки</t>
  </si>
  <si>
    <t>Прочие (ряпушка, угорь, сазан (жилая форма), чехонь (жилая форма), сом пресноводный, налим)</t>
  </si>
  <si>
    <t>ВСЕГО ПО БАССЕЙНУ, ВБР</t>
  </si>
  <si>
    <t xml:space="preserve">Приложение № 2 к письму
__Западно-Балтийского_
территориального управления Росрыболовства
от_____________№_____
</t>
  </si>
  <si>
    <t>Контроль за добычей (выловом) водных биологических ресурсов,</t>
  </si>
  <si>
    <t>общий допустимый улов которых не устанавливается,</t>
  </si>
  <si>
    <t>в Западном рыбохозяйственном бассейне</t>
  </si>
  <si>
    <t>1. Результат работы территориального управления</t>
  </si>
  <si>
    <t>Территориальное управление</t>
  </si>
  <si>
    <t>Количество заключенных договоров</t>
  </si>
  <si>
    <t>Количество выданных разрешений</t>
  </si>
  <si>
    <t>Северо-Западное территориальное управление</t>
  </si>
  <si>
    <t>Западно-Балтийское территориальное управление</t>
  </si>
  <si>
    <t>Итого ( 2 управления)</t>
  </si>
  <si>
    <t>2. Общие рекомендованные объемы водных биоресурсов</t>
  </si>
  <si>
    <t>для промышленного/прибрежного рыболовства по районам промысла,</t>
  </si>
  <si>
    <t>вылов и освоение</t>
  </si>
  <si>
    <t>Рыбопромысловый район (зона, подзона)</t>
  </si>
  <si>
    <t>Общий рекомендованный объем, тонн</t>
  </si>
  <si>
    <t>Вылов, тонн</t>
  </si>
  <si>
    <t>Освоение, %</t>
  </si>
  <si>
    <t>Итого по всем районам</t>
  </si>
  <si>
    <t>Сводка на 01.10.2017</t>
  </si>
  <si>
    <t>Контроль за  освоением водных биологических ресурсов,</t>
  </si>
  <si>
    <t>общий допустимый улов которых не устанавливается по состоянию на 1 октября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</si>
</sst>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0" fillId="0" borderId="0" xfId="0" applyNumberFormat="1"/>
    <xf numFmtId="0" fontId="5" fillId="0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6"/>
  <sheetViews>
    <sheetView tabSelected="1" topLeftCell="A220" zoomScale="120" zoomScaleNormal="120" workbookViewId="0">
      <selection activeCell="A241" sqref="A241"/>
    </sheetView>
  </sheetViews>
  <sheetFormatPr defaultRowHeight="15"/>
  <cols>
    <col min="1" max="1" width="45.140625" customWidth="1"/>
    <col min="2" max="2" width="18.7109375" customWidth="1"/>
    <col min="3" max="3" width="15.28515625" customWidth="1"/>
    <col min="4" max="4" width="11.7109375" customWidth="1"/>
    <col min="5" max="6" width="8.7109375" customWidth="1"/>
    <col min="7" max="7" width="38.140625" customWidth="1"/>
    <col min="8" max="1025" width="8.7109375" customWidth="1"/>
  </cols>
  <sheetData>
    <row r="1" spans="1:4" ht="15" customHeight="1">
      <c r="A1" s="1"/>
      <c r="B1" s="1"/>
      <c r="C1" s="37"/>
      <c r="D1" s="37"/>
    </row>
    <row r="2" spans="1:4" ht="15.75">
      <c r="A2" s="42" t="s">
        <v>98</v>
      </c>
      <c r="B2" s="42"/>
      <c r="C2" s="42"/>
      <c r="D2" s="42"/>
    </row>
    <row r="3" spans="1:4" ht="36.75" customHeight="1">
      <c r="A3" s="44" t="s">
        <v>99</v>
      </c>
      <c r="B3" s="44"/>
      <c r="C3" s="44"/>
      <c r="D3" s="44"/>
    </row>
    <row r="4" spans="1:4" ht="15.75">
      <c r="A4" s="2"/>
      <c r="B4" s="1"/>
      <c r="C4" s="1"/>
      <c r="D4" s="1"/>
    </row>
    <row r="5" spans="1:4" ht="15.75">
      <c r="A5" s="43" t="s">
        <v>0</v>
      </c>
      <c r="B5" s="43"/>
      <c r="C5" s="43"/>
      <c r="D5" s="43"/>
    </row>
    <row r="6" spans="1:4" ht="15.75" customHeight="1">
      <c r="A6" s="40" t="s">
        <v>1</v>
      </c>
      <c r="B6" s="40" t="s">
        <v>2</v>
      </c>
      <c r="C6" s="40"/>
      <c r="D6" s="40"/>
    </row>
    <row r="7" spans="1:4" ht="31.5">
      <c r="A7" s="40"/>
      <c r="B7" s="4" t="s">
        <v>3</v>
      </c>
      <c r="C7" s="4" t="s">
        <v>4</v>
      </c>
      <c r="D7" s="4" t="s">
        <v>5</v>
      </c>
    </row>
    <row r="8" spans="1:4" ht="15.75" customHeight="1">
      <c r="A8" s="39" t="s">
        <v>6</v>
      </c>
      <c r="B8" s="39"/>
      <c r="C8" s="39"/>
      <c r="D8" s="39"/>
    </row>
    <row r="9" spans="1:4" ht="15.75">
      <c r="A9" s="6" t="s">
        <v>7</v>
      </c>
      <c r="B9" s="7">
        <v>94.9</v>
      </c>
      <c r="C9" s="7">
        <v>1.548</v>
      </c>
      <c r="D9" s="8">
        <f>C9*100/B9</f>
        <v>1.6311907270811381</v>
      </c>
    </row>
    <row r="10" spans="1:4" ht="19.5" customHeight="1">
      <c r="A10" s="6" t="s">
        <v>8</v>
      </c>
      <c r="B10" s="7">
        <v>23.7</v>
      </c>
      <c r="C10" s="7">
        <v>7.3179999999999996</v>
      </c>
      <c r="D10" s="8">
        <f>C10*100/B10</f>
        <v>30.877637130801688</v>
      </c>
    </row>
    <row r="11" spans="1:4" ht="15.75">
      <c r="A11" s="6" t="s">
        <v>9</v>
      </c>
      <c r="B11" s="7">
        <v>14</v>
      </c>
      <c r="C11" s="7">
        <v>0</v>
      </c>
      <c r="D11" s="8">
        <f>C11*100/B11</f>
        <v>0</v>
      </c>
    </row>
    <row r="12" spans="1:4" ht="19.5" customHeight="1">
      <c r="A12" s="5" t="s">
        <v>10</v>
      </c>
      <c r="B12" s="7">
        <f>SUM(B9:B11)</f>
        <v>132.60000000000002</v>
      </c>
      <c r="C12" s="7">
        <f>SUM(C9:C11)</f>
        <v>8.8659999999999997</v>
      </c>
      <c r="D12" s="8">
        <f>C12/B12*100</f>
        <v>6.68627450980392</v>
      </c>
    </row>
    <row r="13" spans="1:4" ht="37.5" customHeight="1">
      <c r="A13" s="41" t="s">
        <v>11</v>
      </c>
      <c r="B13" s="41"/>
      <c r="C13" s="41"/>
      <c r="D13" s="41"/>
    </row>
    <row r="14" spans="1:4" ht="19.5" customHeight="1">
      <c r="A14" s="9" t="s">
        <v>12</v>
      </c>
      <c r="B14" s="10">
        <v>13.5</v>
      </c>
      <c r="C14" s="11">
        <v>5.4169999999999998</v>
      </c>
      <c r="D14" s="8">
        <f t="shared" ref="D14:D28" si="0">C14/B14*100</f>
        <v>40.125925925925927</v>
      </c>
    </row>
    <row r="15" spans="1:4" ht="18.75">
      <c r="A15" s="12" t="s">
        <v>13</v>
      </c>
      <c r="B15" s="13">
        <v>587</v>
      </c>
      <c r="C15" s="14">
        <v>594.22299999999996</v>
      </c>
      <c r="D15" s="8">
        <f t="shared" si="0"/>
        <v>101.23049403747871</v>
      </c>
    </row>
    <row r="16" spans="1:4" ht="19.5" customHeight="1">
      <c r="A16" s="12" t="s">
        <v>14</v>
      </c>
      <c r="B16" s="13">
        <v>15.5</v>
      </c>
      <c r="C16" s="14">
        <v>11.994</v>
      </c>
      <c r="D16" s="8">
        <f t="shared" si="0"/>
        <v>77.380645161290317</v>
      </c>
    </row>
    <row r="17" spans="1:4" ht="18.75">
      <c r="A17" s="12" t="s">
        <v>15</v>
      </c>
      <c r="B17" s="13">
        <v>64.849999999999994</v>
      </c>
      <c r="C17" s="14">
        <v>8.7520000000000007</v>
      </c>
      <c r="D17" s="8">
        <f t="shared" si="0"/>
        <v>13.495759444872785</v>
      </c>
    </row>
    <row r="18" spans="1:4" ht="18.75">
      <c r="A18" s="12" t="s">
        <v>16</v>
      </c>
      <c r="B18" s="13">
        <v>7.8</v>
      </c>
      <c r="C18" s="14">
        <v>4.2679999999999998</v>
      </c>
      <c r="D18" s="8">
        <f t="shared" si="0"/>
        <v>54.717948717948715</v>
      </c>
    </row>
    <row r="19" spans="1:4" ht="18.75">
      <c r="A19" s="12" t="s">
        <v>17</v>
      </c>
      <c r="B19" s="13">
        <v>6.9</v>
      </c>
      <c r="C19" s="14">
        <v>5.2919999999999998</v>
      </c>
      <c r="D19" s="8">
        <f t="shared" si="0"/>
        <v>76.695652173913032</v>
      </c>
    </row>
    <row r="20" spans="1:4" ht="18.75">
      <c r="A20" s="12" t="s">
        <v>18</v>
      </c>
      <c r="B20" s="13">
        <v>14.8</v>
      </c>
      <c r="C20" s="14">
        <v>7.25</v>
      </c>
      <c r="D20" s="8">
        <f t="shared" si="0"/>
        <v>48.986486486486484</v>
      </c>
    </row>
    <row r="21" spans="1:4" ht="18.75">
      <c r="A21" s="12" t="s">
        <v>19</v>
      </c>
      <c r="B21" s="13">
        <v>322</v>
      </c>
      <c r="C21" s="14">
        <v>321.01400000000001</v>
      </c>
      <c r="D21" s="8">
        <f t="shared" si="0"/>
        <v>99.693788819875778</v>
      </c>
    </row>
    <row r="22" spans="1:4" ht="18.75">
      <c r="A22" s="12" t="s">
        <v>20</v>
      </c>
      <c r="B22" s="13">
        <v>156.9</v>
      </c>
      <c r="C22" s="14">
        <v>44.975999999999999</v>
      </c>
      <c r="D22" s="8">
        <f t="shared" si="0"/>
        <v>28.665391969407267</v>
      </c>
    </row>
    <row r="23" spans="1:4" ht="18.75">
      <c r="A23" s="12" t="s">
        <v>21</v>
      </c>
      <c r="B23" s="13">
        <v>182.9</v>
      </c>
      <c r="C23" s="14">
        <v>106.91800000000001</v>
      </c>
      <c r="D23" s="8">
        <f t="shared" si="0"/>
        <v>58.45708037178786</v>
      </c>
    </row>
    <row r="24" spans="1:4" ht="18.75">
      <c r="A24" s="12" t="s">
        <v>22</v>
      </c>
      <c r="B24" s="13">
        <v>246.9</v>
      </c>
      <c r="C24" s="14">
        <v>144.61199999999999</v>
      </c>
      <c r="D24" s="8">
        <f t="shared" si="0"/>
        <v>58.571081409477522</v>
      </c>
    </row>
    <row r="25" spans="1:4" ht="18.75">
      <c r="A25" s="12" t="s">
        <v>23</v>
      </c>
      <c r="B25" s="13">
        <v>104.5</v>
      </c>
      <c r="C25" s="14">
        <v>18.791</v>
      </c>
      <c r="D25" s="8">
        <f t="shared" si="0"/>
        <v>17.981818181818181</v>
      </c>
    </row>
    <row r="26" spans="1:4" ht="18.75">
      <c r="A26" s="12" t="s">
        <v>24</v>
      </c>
      <c r="B26" s="13">
        <v>19.8</v>
      </c>
      <c r="C26" s="14">
        <v>5.7560000000000002</v>
      </c>
      <c r="D26" s="8">
        <f t="shared" si="0"/>
        <v>29.070707070707069</v>
      </c>
    </row>
    <row r="27" spans="1:4" ht="19.5" customHeight="1">
      <c r="A27" s="12" t="s">
        <v>25</v>
      </c>
      <c r="B27" s="13">
        <v>49.8</v>
      </c>
      <c r="C27" s="14">
        <v>35.514000000000003</v>
      </c>
      <c r="D27" s="8">
        <f t="shared" si="0"/>
        <v>71.313253012048207</v>
      </c>
    </row>
    <row r="28" spans="1:4" ht="22.5" customHeight="1">
      <c r="A28" s="5" t="s">
        <v>10</v>
      </c>
      <c r="B28" s="7">
        <f>SUM(B14:B27)</f>
        <v>1793.15</v>
      </c>
      <c r="C28" s="7">
        <f>SUM(C14:C27)</f>
        <v>1314.777</v>
      </c>
      <c r="D28" s="8">
        <f t="shared" si="0"/>
        <v>73.32219836600396</v>
      </c>
    </row>
    <row r="29" spans="1:4" ht="15.75">
      <c r="A29" s="38" t="s">
        <v>26</v>
      </c>
      <c r="B29" s="38"/>
      <c r="C29" s="38"/>
      <c r="D29" s="38"/>
    </row>
    <row r="30" spans="1:4" ht="19.5" customHeight="1">
      <c r="A30" s="6" t="s">
        <v>20</v>
      </c>
      <c r="B30" s="7">
        <v>49.8</v>
      </c>
      <c r="C30" s="7">
        <v>48.15</v>
      </c>
      <c r="D30" s="8">
        <f t="shared" ref="D30:D35" si="1">C30*100/B30</f>
        <v>96.686746987951807</v>
      </c>
    </row>
    <row r="31" spans="1:4" ht="19.5" customHeight="1">
      <c r="A31" s="6" t="s">
        <v>27</v>
      </c>
      <c r="B31" s="7">
        <v>19.8</v>
      </c>
      <c r="C31" s="7">
        <v>9.4960000000000004</v>
      </c>
      <c r="D31" s="8">
        <f t="shared" si="1"/>
        <v>47.959595959595958</v>
      </c>
    </row>
    <row r="32" spans="1:4" ht="15.75">
      <c r="A32" s="6" t="s">
        <v>28</v>
      </c>
      <c r="B32" s="7">
        <v>5</v>
      </c>
      <c r="C32" s="7">
        <v>1.03</v>
      </c>
      <c r="D32" s="8">
        <f t="shared" si="1"/>
        <v>20.6</v>
      </c>
    </row>
    <row r="33" spans="1:4" ht="15.75">
      <c r="A33" s="6" t="s">
        <v>29</v>
      </c>
      <c r="B33" s="7">
        <v>5</v>
      </c>
      <c r="C33" s="7">
        <v>0.19900000000000001</v>
      </c>
      <c r="D33" s="8">
        <f t="shared" si="1"/>
        <v>3.9800000000000004</v>
      </c>
    </row>
    <row r="34" spans="1:4" ht="15.75">
      <c r="A34" s="6" t="s">
        <v>30</v>
      </c>
      <c r="B34" s="7">
        <v>1</v>
      </c>
      <c r="C34" s="7"/>
      <c r="D34" s="8">
        <f t="shared" si="1"/>
        <v>0</v>
      </c>
    </row>
    <row r="35" spans="1:4" ht="15.75">
      <c r="A35" s="6" t="s">
        <v>31</v>
      </c>
      <c r="B35" s="7">
        <v>49.8</v>
      </c>
      <c r="C35" s="7">
        <v>38.058</v>
      </c>
      <c r="D35" s="8">
        <f t="shared" si="1"/>
        <v>76.421686746987959</v>
      </c>
    </row>
    <row r="36" spans="1:4" ht="15.75">
      <c r="A36" s="15" t="s">
        <v>10</v>
      </c>
      <c r="B36" s="7">
        <f>SUM(B30:B35)</f>
        <v>130.39999999999998</v>
      </c>
      <c r="C36" s="7">
        <f>SUM(C30:C35)</f>
        <v>96.932999999999993</v>
      </c>
      <c r="D36" s="8">
        <f>C36/B36*100</f>
        <v>74.335122699386517</v>
      </c>
    </row>
    <row r="37" spans="1:4" ht="15.75">
      <c r="A37" s="38" t="s">
        <v>32</v>
      </c>
      <c r="B37" s="38"/>
      <c r="C37" s="38"/>
      <c r="D37" s="38"/>
    </row>
    <row r="38" spans="1:4" ht="15.75">
      <c r="A38" s="6" t="s">
        <v>33</v>
      </c>
      <c r="B38" s="7">
        <v>149.6</v>
      </c>
      <c r="C38" s="7">
        <v>183.376</v>
      </c>
      <c r="D38" s="8">
        <f t="shared" ref="D38:D48" si="2">C38*100/B38</f>
        <v>122.57754010695189</v>
      </c>
    </row>
    <row r="39" spans="1:4" ht="15.75">
      <c r="A39" s="6" t="s">
        <v>34</v>
      </c>
      <c r="B39" s="7">
        <v>299.89999999999998</v>
      </c>
      <c r="C39" s="7">
        <v>142.90899999999999</v>
      </c>
      <c r="D39" s="8">
        <f t="shared" si="2"/>
        <v>47.652217405801935</v>
      </c>
    </row>
    <row r="40" spans="1:4" ht="31.5">
      <c r="A40" s="6" t="s">
        <v>35</v>
      </c>
      <c r="B40" s="7">
        <v>349.5</v>
      </c>
      <c r="C40" s="7">
        <v>0.34599999999999997</v>
      </c>
      <c r="D40" s="8">
        <f t="shared" si="2"/>
        <v>9.8998569384835464E-2</v>
      </c>
    </row>
    <row r="41" spans="1:4" ht="19.5" customHeight="1">
      <c r="A41" s="6" t="s">
        <v>27</v>
      </c>
      <c r="B41" s="7">
        <v>1.8</v>
      </c>
      <c r="C41" s="7">
        <v>5.0000000000000001E-3</v>
      </c>
      <c r="D41" s="8">
        <f t="shared" si="2"/>
        <v>0.27777777777777779</v>
      </c>
    </row>
    <row r="42" spans="1:4" ht="18" customHeight="1">
      <c r="A42" s="6" t="s">
        <v>28</v>
      </c>
      <c r="B42" s="7">
        <v>47.9</v>
      </c>
      <c r="C42" s="7">
        <v>2.1800000000000002</v>
      </c>
      <c r="D42" s="8">
        <f t="shared" si="2"/>
        <v>4.5511482254697295</v>
      </c>
    </row>
    <row r="43" spans="1:4" ht="15.75">
      <c r="A43" s="6" t="s">
        <v>29</v>
      </c>
      <c r="B43" s="7">
        <v>29.7</v>
      </c>
      <c r="C43" s="7">
        <v>5.7850000000000001</v>
      </c>
      <c r="D43" s="8">
        <f t="shared" si="2"/>
        <v>19.478114478114477</v>
      </c>
    </row>
    <row r="44" spans="1:4" ht="15.75">
      <c r="A44" s="6" t="s">
        <v>30</v>
      </c>
      <c r="B44" s="7">
        <v>119.7</v>
      </c>
      <c r="C44" s="7">
        <v>2.0960000000000001</v>
      </c>
      <c r="D44" s="8">
        <f t="shared" si="2"/>
        <v>1.751044277360067</v>
      </c>
    </row>
    <row r="45" spans="1:4" ht="19.5" customHeight="1">
      <c r="A45" s="6" t="s">
        <v>31</v>
      </c>
      <c r="B45" s="7">
        <v>299.7</v>
      </c>
      <c r="C45" s="7">
        <v>158.33699999999999</v>
      </c>
      <c r="D45" s="8">
        <f t="shared" si="2"/>
        <v>52.831831831831828</v>
      </c>
    </row>
    <row r="46" spans="1:4" ht="15.75">
      <c r="A46" s="6" t="s">
        <v>36</v>
      </c>
      <c r="B46" s="7">
        <v>1.53</v>
      </c>
      <c r="C46" s="7">
        <v>1.7999999999999999E-2</v>
      </c>
      <c r="D46" s="8">
        <f t="shared" si="2"/>
        <v>1.1764705882352939</v>
      </c>
    </row>
    <row r="47" spans="1:4" ht="15.75">
      <c r="A47" s="6" t="s">
        <v>37</v>
      </c>
      <c r="B47" s="7">
        <v>50</v>
      </c>
      <c r="C47" s="7">
        <v>15.974</v>
      </c>
      <c r="D47" s="8">
        <f t="shared" si="2"/>
        <v>31.948</v>
      </c>
    </row>
    <row r="48" spans="1:4" ht="15.75">
      <c r="A48" s="6" t="s">
        <v>38</v>
      </c>
      <c r="B48" s="7">
        <v>60</v>
      </c>
      <c r="C48" s="7">
        <v>41.3</v>
      </c>
      <c r="D48" s="8">
        <f t="shared" si="2"/>
        <v>68.833333333333329</v>
      </c>
    </row>
    <row r="49" spans="1:4" ht="15.75">
      <c r="A49" s="5" t="s">
        <v>10</v>
      </c>
      <c r="B49" s="7">
        <f>SUM(B38:B48)</f>
        <v>1409.33</v>
      </c>
      <c r="C49" s="7">
        <f>SUM(C38:C48)</f>
        <v>552.32599999999991</v>
      </c>
      <c r="D49" s="8">
        <f>C49/B49*100</f>
        <v>39.190679258938637</v>
      </c>
    </row>
    <row r="50" spans="1:4" ht="15.75" customHeight="1">
      <c r="A50" s="39" t="s">
        <v>39</v>
      </c>
      <c r="B50" s="39"/>
      <c r="C50" s="39"/>
      <c r="D50" s="39"/>
    </row>
    <row r="51" spans="1:4" ht="15.75" customHeight="1">
      <c r="A51" s="6" t="s">
        <v>36</v>
      </c>
      <c r="B51" s="7">
        <v>1.35</v>
      </c>
      <c r="C51" s="7">
        <v>0.80800000000000005</v>
      </c>
      <c r="D51" s="8">
        <f t="shared" ref="D51:D56" si="3">C51/B51*100</f>
        <v>59.851851851851855</v>
      </c>
    </row>
    <row r="52" spans="1:4" ht="15.75">
      <c r="A52" s="6" t="s">
        <v>40</v>
      </c>
      <c r="B52" s="7">
        <v>10.5</v>
      </c>
      <c r="C52" s="7">
        <v>0.64400000000000002</v>
      </c>
      <c r="D52" s="8">
        <f t="shared" si="3"/>
        <v>6.1333333333333337</v>
      </c>
    </row>
    <row r="53" spans="1:4" ht="15.75" customHeight="1">
      <c r="A53" s="6" t="s">
        <v>41</v>
      </c>
      <c r="B53" s="7">
        <v>4.3</v>
      </c>
      <c r="C53" s="7">
        <v>0.108</v>
      </c>
      <c r="D53" s="8">
        <f t="shared" si="3"/>
        <v>2.5116279069767442</v>
      </c>
    </row>
    <row r="54" spans="1:4" ht="15.75">
      <c r="A54" s="6" t="s">
        <v>33</v>
      </c>
      <c r="B54" s="7">
        <v>5.0999999999999996</v>
      </c>
      <c r="C54" s="7">
        <v>0.23200000000000001</v>
      </c>
      <c r="D54" s="8">
        <f t="shared" si="3"/>
        <v>4.549019607843138</v>
      </c>
    </row>
    <row r="55" spans="1:4" ht="15.75">
      <c r="A55" s="6" t="s">
        <v>42</v>
      </c>
      <c r="B55" s="7">
        <v>3.3</v>
      </c>
      <c r="C55" s="7">
        <v>0.78600000000000003</v>
      </c>
      <c r="D55" s="8">
        <f t="shared" si="3"/>
        <v>23.81818181818182</v>
      </c>
    </row>
    <row r="56" spans="1:4" ht="15.75">
      <c r="A56" s="15" t="s">
        <v>10</v>
      </c>
      <c r="B56" s="7">
        <f>SUM(B51:B55)</f>
        <v>24.55</v>
      </c>
      <c r="C56" s="7">
        <f>SUM(C51:C55)</f>
        <v>2.5780000000000003</v>
      </c>
      <c r="D56" s="8">
        <f t="shared" si="3"/>
        <v>10.501018329938901</v>
      </c>
    </row>
    <row r="57" spans="1:4" ht="15.75">
      <c r="A57" s="38" t="s">
        <v>43</v>
      </c>
      <c r="B57" s="38"/>
      <c r="C57" s="38"/>
      <c r="D57" s="38"/>
    </row>
    <row r="58" spans="1:4" ht="15.75">
      <c r="A58" s="16" t="s">
        <v>44</v>
      </c>
      <c r="B58" s="7">
        <v>3</v>
      </c>
      <c r="C58" s="7">
        <v>0</v>
      </c>
      <c r="D58" s="8">
        <f t="shared" ref="D58:D66" si="4">C58/B58*100</f>
        <v>0</v>
      </c>
    </row>
    <row r="59" spans="1:4" ht="15.75">
      <c r="A59" s="16" t="s">
        <v>21</v>
      </c>
      <c r="B59" s="7">
        <v>2</v>
      </c>
      <c r="C59" s="7">
        <v>0</v>
      </c>
      <c r="D59" s="8">
        <f t="shared" si="4"/>
        <v>0</v>
      </c>
    </row>
    <row r="60" spans="1:4" ht="15.75">
      <c r="A60" s="16" t="s">
        <v>45</v>
      </c>
      <c r="B60" s="7">
        <v>1</v>
      </c>
      <c r="C60" s="7">
        <v>0</v>
      </c>
      <c r="D60" s="8">
        <f t="shared" si="4"/>
        <v>0</v>
      </c>
    </row>
    <row r="61" spans="1:4" ht="15.75">
      <c r="A61" s="16" t="s">
        <v>46</v>
      </c>
      <c r="B61" s="7">
        <v>1</v>
      </c>
      <c r="C61" s="7">
        <v>0</v>
      </c>
      <c r="D61" s="8">
        <f t="shared" si="4"/>
        <v>0</v>
      </c>
    </row>
    <row r="62" spans="1:4" ht="15.75">
      <c r="A62" s="16" t="s">
        <v>20</v>
      </c>
      <c r="B62" s="7">
        <v>1</v>
      </c>
      <c r="C62" s="7">
        <v>0</v>
      </c>
      <c r="D62" s="8">
        <f t="shared" si="4"/>
        <v>0</v>
      </c>
    </row>
    <row r="63" spans="1:4" ht="15.75">
      <c r="A63" s="16" t="s">
        <v>19</v>
      </c>
      <c r="B63" s="7">
        <v>1</v>
      </c>
      <c r="C63" s="7">
        <v>0</v>
      </c>
      <c r="D63" s="8">
        <f t="shared" si="4"/>
        <v>0</v>
      </c>
    </row>
    <row r="64" spans="1:4" ht="15.75">
      <c r="A64" s="16" t="s">
        <v>18</v>
      </c>
      <c r="B64" s="7">
        <v>1</v>
      </c>
      <c r="C64" s="7">
        <v>0</v>
      </c>
      <c r="D64" s="8">
        <f t="shared" si="4"/>
        <v>0</v>
      </c>
    </row>
    <row r="65" spans="1:4" ht="15.75">
      <c r="A65" s="16" t="s">
        <v>17</v>
      </c>
      <c r="B65" s="7">
        <v>2</v>
      </c>
      <c r="C65" s="7">
        <v>0</v>
      </c>
      <c r="D65" s="8">
        <f t="shared" si="4"/>
        <v>0</v>
      </c>
    </row>
    <row r="66" spans="1:4" ht="15.75">
      <c r="A66" s="15" t="s">
        <v>10</v>
      </c>
      <c r="B66" s="7">
        <f>SUM(B58:B65)</f>
        <v>12</v>
      </c>
      <c r="C66" s="7">
        <f>SUM(C58:C65)</f>
        <v>0</v>
      </c>
      <c r="D66" s="8">
        <f t="shared" si="4"/>
        <v>0</v>
      </c>
    </row>
    <row r="67" spans="1:4" ht="19.5" customHeight="1">
      <c r="A67" s="35" t="s">
        <v>47</v>
      </c>
      <c r="B67" s="35"/>
      <c r="C67" s="35"/>
      <c r="D67" s="35"/>
    </row>
    <row r="68" spans="1:4" ht="37.5" customHeight="1">
      <c r="A68" s="9" t="s">
        <v>48</v>
      </c>
      <c r="B68" s="17">
        <v>3.95</v>
      </c>
      <c r="C68" s="11">
        <v>0.84299999999999997</v>
      </c>
      <c r="D68" s="8">
        <f t="shared" ref="D68:D81" si="5">C68/B68*100</f>
        <v>21.341772151898734</v>
      </c>
    </row>
    <row r="69" spans="1:4" ht="18.75">
      <c r="A69" s="12" t="s">
        <v>14</v>
      </c>
      <c r="B69" s="18">
        <v>858</v>
      </c>
      <c r="C69" s="14">
        <v>55.094000000000001</v>
      </c>
      <c r="D69" s="8">
        <f t="shared" si="5"/>
        <v>6.4212121212121218</v>
      </c>
    </row>
    <row r="70" spans="1:4" ht="18.75">
      <c r="A70" s="12" t="s">
        <v>13</v>
      </c>
      <c r="B70" s="18">
        <v>1448.5</v>
      </c>
      <c r="C70" s="14">
        <v>918.64099999999996</v>
      </c>
      <c r="D70" s="8">
        <f t="shared" si="5"/>
        <v>63.42015878494994</v>
      </c>
    </row>
    <row r="71" spans="1:4" ht="19.5" customHeight="1">
      <c r="A71" s="12" t="s">
        <v>44</v>
      </c>
      <c r="B71" s="18">
        <v>259</v>
      </c>
      <c r="C71" s="14">
        <v>91.423000000000002</v>
      </c>
      <c r="D71" s="8">
        <f t="shared" si="5"/>
        <v>35.298455598455597</v>
      </c>
    </row>
    <row r="72" spans="1:4" ht="18.75">
      <c r="A72" s="12" t="s">
        <v>21</v>
      </c>
      <c r="B72" s="18">
        <v>559</v>
      </c>
      <c r="C72" s="14">
        <v>166.76499999999999</v>
      </c>
      <c r="D72" s="8">
        <f t="shared" si="5"/>
        <v>29.832737030411451</v>
      </c>
    </row>
    <row r="73" spans="1:4" ht="18.75">
      <c r="A73" s="12" t="s">
        <v>49</v>
      </c>
      <c r="B73" s="18">
        <v>34.5</v>
      </c>
      <c r="C73" s="14">
        <v>14.882999999999999</v>
      </c>
      <c r="D73" s="8">
        <f t="shared" si="5"/>
        <v>43.139130434782608</v>
      </c>
    </row>
    <row r="74" spans="1:4" ht="18.75">
      <c r="A74" s="12" t="s">
        <v>50</v>
      </c>
      <c r="B74" s="18">
        <v>14.5</v>
      </c>
      <c r="C74" s="14">
        <v>2.8140000000000001</v>
      </c>
      <c r="D74" s="8">
        <f t="shared" si="5"/>
        <v>19.406896551724138</v>
      </c>
    </row>
    <row r="75" spans="1:4" ht="18.75">
      <c r="A75" s="12" t="s">
        <v>51</v>
      </c>
      <c r="B75" s="18">
        <v>14.5</v>
      </c>
      <c r="C75" s="14">
        <v>2.222</v>
      </c>
      <c r="D75" s="8">
        <f t="shared" si="5"/>
        <v>15.324137931034482</v>
      </c>
    </row>
    <row r="76" spans="1:4" ht="18.75">
      <c r="A76" s="12" t="s">
        <v>52</v>
      </c>
      <c r="B76" s="18">
        <v>129.5</v>
      </c>
      <c r="C76" s="14">
        <v>57.966000000000001</v>
      </c>
      <c r="D76" s="8">
        <f t="shared" si="5"/>
        <v>44.761389961389966</v>
      </c>
    </row>
    <row r="77" spans="1:4" ht="18.75">
      <c r="A77" s="12" t="s">
        <v>20</v>
      </c>
      <c r="B77" s="18">
        <v>549</v>
      </c>
      <c r="C77" s="14">
        <v>204.047</v>
      </c>
      <c r="D77" s="8">
        <f t="shared" si="5"/>
        <v>37.167030965391625</v>
      </c>
    </row>
    <row r="78" spans="1:4" ht="18.75">
      <c r="A78" s="12" t="s">
        <v>19</v>
      </c>
      <c r="B78" s="18">
        <v>79</v>
      </c>
      <c r="C78" s="14">
        <v>42.561</v>
      </c>
      <c r="D78" s="8">
        <f t="shared" si="5"/>
        <v>53.874683544303792</v>
      </c>
    </row>
    <row r="79" spans="1:4" ht="18.75">
      <c r="A79" s="12" t="s">
        <v>18</v>
      </c>
      <c r="B79" s="18">
        <v>79.5</v>
      </c>
      <c r="C79" s="14">
        <v>10.218999999999999</v>
      </c>
      <c r="D79" s="8">
        <f t="shared" si="5"/>
        <v>12.854088050314463</v>
      </c>
    </row>
    <row r="80" spans="1:4" ht="19.5" customHeight="1">
      <c r="A80" s="12" t="s">
        <v>17</v>
      </c>
      <c r="B80" s="18">
        <v>19.5</v>
      </c>
      <c r="C80" s="14">
        <v>3.6829999999999998</v>
      </c>
      <c r="D80" s="8">
        <f t="shared" si="5"/>
        <v>18.887179487179488</v>
      </c>
    </row>
    <row r="81" spans="1:4" ht="19.5" customHeight="1">
      <c r="A81" s="5" t="s">
        <v>10</v>
      </c>
      <c r="B81" s="7">
        <f>SUM(B68:B80)</f>
        <v>4048.45</v>
      </c>
      <c r="C81" s="7">
        <f>SUM(C68:C80)</f>
        <v>1571.1610000000001</v>
      </c>
      <c r="D81" s="8">
        <f t="shared" si="5"/>
        <v>38.808951574059208</v>
      </c>
    </row>
    <row r="82" spans="1:4" ht="19.5" customHeight="1">
      <c r="A82" s="35" t="s">
        <v>53</v>
      </c>
      <c r="B82" s="35"/>
      <c r="C82" s="35"/>
      <c r="D82" s="35"/>
    </row>
    <row r="83" spans="1:4" ht="18.75">
      <c r="A83" s="9" t="s">
        <v>14</v>
      </c>
      <c r="B83" s="17">
        <v>1.7</v>
      </c>
      <c r="C83" s="11">
        <v>0</v>
      </c>
      <c r="D83" s="8">
        <f t="shared" ref="D83:D94" si="6">C83/B83*100</f>
        <v>0</v>
      </c>
    </row>
    <row r="84" spans="1:4" ht="18.75">
      <c r="A84" s="12" t="s">
        <v>44</v>
      </c>
      <c r="B84" s="18">
        <v>11.9</v>
      </c>
      <c r="C84" s="14">
        <v>2.9710000000000001</v>
      </c>
      <c r="D84" s="8">
        <f t="shared" si="6"/>
        <v>24.966386554621849</v>
      </c>
    </row>
    <row r="85" spans="1:4" ht="18.75">
      <c r="A85" s="12" t="s">
        <v>21</v>
      </c>
      <c r="B85" s="18">
        <v>25</v>
      </c>
      <c r="C85" s="14">
        <v>4.2709999999999999</v>
      </c>
      <c r="D85" s="8">
        <f t="shared" si="6"/>
        <v>17.084</v>
      </c>
    </row>
    <row r="86" spans="1:4" ht="18.75">
      <c r="A86" s="12" t="s">
        <v>50</v>
      </c>
      <c r="B86" s="18">
        <v>1</v>
      </c>
      <c r="C86" s="14">
        <v>0.14799999999999999</v>
      </c>
      <c r="D86" s="8">
        <f t="shared" si="6"/>
        <v>14.799999999999999</v>
      </c>
    </row>
    <row r="87" spans="1:4" ht="18.75">
      <c r="A87" s="12" t="s">
        <v>52</v>
      </c>
      <c r="B87" s="18">
        <v>3</v>
      </c>
      <c r="C87" s="14">
        <v>0.95399999999999996</v>
      </c>
      <c r="D87" s="8">
        <f t="shared" si="6"/>
        <v>31.8</v>
      </c>
    </row>
    <row r="88" spans="1:4" ht="19.5" customHeight="1">
      <c r="A88" s="12" t="s">
        <v>54</v>
      </c>
      <c r="B88" s="18">
        <v>2.7</v>
      </c>
      <c r="C88" s="14">
        <v>0.26200000000000001</v>
      </c>
      <c r="D88" s="8">
        <f t="shared" si="6"/>
        <v>9.7037037037037024</v>
      </c>
    </row>
    <row r="89" spans="1:4" ht="21.75" customHeight="1">
      <c r="A89" s="12" t="s">
        <v>20</v>
      </c>
      <c r="B89" s="18">
        <v>30.2</v>
      </c>
      <c r="C89" s="14">
        <v>3.3170000000000002</v>
      </c>
      <c r="D89" s="8">
        <f t="shared" si="6"/>
        <v>10.983443708609272</v>
      </c>
    </row>
    <row r="90" spans="1:4" ht="19.5" customHeight="1">
      <c r="A90" s="12" t="s">
        <v>18</v>
      </c>
      <c r="B90" s="18">
        <v>2.8</v>
      </c>
      <c r="C90" s="14">
        <v>2.1560000000000001</v>
      </c>
      <c r="D90" s="8">
        <f t="shared" si="6"/>
        <v>77.000000000000014</v>
      </c>
    </row>
    <row r="91" spans="1:4" ht="19.5" customHeight="1">
      <c r="A91" s="12" t="s">
        <v>17</v>
      </c>
      <c r="B91" s="18">
        <v>1.4</v>
      </c>
      <c r="C91" s="14">
        <v>1.268</v>
      </c>
      <c r="D91" s="8">
        <f t="shared" si="6"/>
        <v>90.571428571428584</v>
      </c>
    </row>
    <row r="92" spans="1:4" ht="19.5" customHeight="1">
      <c r="A92" s="12" t="s">
        <v>55</v>
      </c>
      <c r="B92" s="18">
        <v>4.9000000000000004</v>
      </c>
      <c r="C92" s="14">
        <v>0</v>
      </c>
      <c r="D92" s="8">
        <f t="shared" si="6"/>
        <v>0</v>
      </c>
    </row>
    <row r="93" spans="1:4" ht="37.5">
      <c r="A93" s="12" t="s">
        <v>56</v>
      </c>
      <c r="B93" s="18">
        <v>2.15</v>
      </c>
      <c r="C93" s="14">
        <v>0.22600000000000001</v>
      </c>
      <c r="D93" s="8">
        <f t="shared" si="6"/>
        <v>10.511627906976745</v>
      </c>
    </row>
    <row r="94" spans="1:4" ht="15.75">
      <c r="A94" s="5" t="s">
        <v>10</v>
      </c>
      <c r="B94" s="7">
        <f>SUM(B83:B93)</f>
        <v>86.750000000000014</v>
      </c>
      <c r="C94" s="7">
        <f>SUM(C83:C93)</f>
        <v>15.573000000000002</v>
      </c>
      <c r="D94" s="8">
        <f t="shared" si="6"/>
        <v>17.951585014409222</v>
      </c>
    </row>
    <row r="95" spans="1:4" ht="16.5" customHeight="1">
      <c r="A95" s="35" t="s">
        <v>57</v>
      </c>
      <c r="B95" s="35"/>
      <c r="C95" s="35"/>
      <c r="D95" s="35"/>
    </row>
    <row r="96" spans="1:4" ht="18.75">
      <c r="A96" s="9" t="s">
        <v>44</v>
      </c>
      <c r="B96" s="17">
        <v>1.9</v>
      </c>
      <c r="C96" s="11">
        <v>0.32700000000000001</v>
      </c>
      <c r="D96" s="19">
        <f t="shared" ref="D96:D103" si="7">C96/B96*100</f>
        <v>17.210526315789476</v>
      </c>
    </row>
    <row r="97" spans="1:4" ht="18.75">
      <c r="A97" s="12" t="s">
        <v>21</v>
      </c>
      <c r="B97" s="18">
        <v>2.9</v>
      </c>
      <c r="C97" s="14">
        <v>0</v>
      </c>
      <c r="D97" s="19">
        <f t="shared" si="7"/>
        <v>0</v>
      </c>
    </row>
    <row r="98" spans="1:4" ht="18.75">
      <c r="A98" s="12" t="s">
        <v>52</v>
      </c>
      <c r="B98" s="18">
        <v>1.95</v>
      </c>
      <c r="C98" s="20">
        <v>0</v>
      </c>
      <c r="D98" s="19">
        <f t="shared" si="7"/>
        <v>0</v>
      </c>
    </row>
    <row r="99" spans="1:4" ht="18.75">
      <c r="A99" s="12" t="s">
        <v>20</v>
      </c>
      <c r="B99" s="18">
        <v>2.9</v>
      </c>
      <c r="C99" s="14">
        <v>2.3E-2</v>
      </c>
      <c r="D99" s="19">
        <f t="shared" si="7"/>
        <v>0.7931034482758621</v>
      </c>
    </row>
    <row r="100" spans="1:4" ht="18.75">
      <c r="A100" s="12" t="s">
        <v>18</v>
      </c>
      <c r="B100" s="18">
        <v>1.5</v>
      </c>
      <c r="C100" s="20">
        <v>0.218</v>
      </c>
      <c r="D100" s="19">
        <f t="shared" si="7"/>
        <v>14.533333333333335</v>
      </c>
    </row>
    <row r="101" spans="1:4" ht="18.75">
      <c r="A101" s="12" t="s">
        <v>17</v>
      </c>
      <c r="B101" s="18">
        <v>1.95</v>
      </c>
      <c r="C101" s="20">
        <v>7.4999999999999997E-2</v>
      </c>
      <c r="D101" s="19">
        <f t="shared" si="7"/>
        <v>3.8461538461538463</v>
      </c>
    </row>
    <row r="102" spans="1:4" ht="37.5">
      <c r="A102" s="12" t="s">
        <v>58</v>
      </c>
      <c r="B102" s="21">
        <v>1.95</v>
      </c>
      <c r="C102" s="22">
        <v>0</v>
      </c>
      <c r="D102" s="19">
        <f t="shared" si="7"/>
        <v>0</v>
      </c>
    </row>
    <row r="103" spans="1:4" ht="18.75">
      <c r="A103" s="5" t="s">
        <v>10</v>
      </c>
      <c r="B103" s="7">
        <f>SUM(B96:B102)</f>
        <v>15.049999999999999</v>
      </c>
      <c r="C103" s="7">
        <f>SUM(C96:C102)</f>
        <v>0.64300000000000002</v>
      </c>
      <c r="D103" s="19">
        <f t="shared" si="7"/>
        <v>4.2724252491694354</v>
      </c>
    </row>
    <row r="104" spans="1:4" ht="16.5" customHeight="1">
      <c r="A104" s="35" t="s">
        <v>59</v>
      </c>
      <c r="B104" s="35"/>
      <c r="C104" s="35"/>
      <c r="D104" s="35"/>
    </row>
    <row r="105" spans="1:4" ht="18.75">
      <c r="A105" s="33" t="s">
        <v>44</v>
      </c>
      <c r="B105" s="17">
        <v>14</v>
      </c>
      <c r="C105" s="11">
        <v>6.4580000000000002</v>
      </c>
      <c r="D105" s="8">
        <f t="shared" ref="D105:D118" si="8">C105/B105*100</f>
        <v>46.128571428571433</v>
      </c>
    </row>
    <row r="106" spans="1:4" ht="18.75">
      <c r="A106" s="12" t="s">
        <v>21</v>
      </c>
      <c r="B106" s="18">
        <v>14</v>
      </c>
      <c r="C106" s="14">
        <v>5.2519999999999998</v>
      </c>
      <c r="D106" s="8">
        <f t="shared" si="8"/>
        <v>37.514285714285712</v>
      </c>
    </row>
    <row r="107" spans="1:4" ht="18.75">
      <c r="A107" s="12" t="s">
        <v>60</v>
      </c>
      <c r="B107" s="18">
        <v>0.95</v>
      </c>
      <c r="C107" s="14">
        <v>0.20499999999999999</v>
      </c>
      <c r="D107" s="8">
        <f t="shared" si="8"/>
        <v>21.578947368421055</v>
      </c>
    </row>
    <row r="108" spans="1:4" ht="18.75">
      <c r="A108" s="12" t="s">
        <v>45</v>
      </c>
      <c r="B108" s="18">
        <v>0.95</v>
      </c>
      <c r="C108" s="14">
        <v>0.11899999999999999</v>
      </c>
      <c r="D108" s="8">
        <f t="shared" si="8"/>
        <v>12.526315789473685</v>
      </c>
    </row>
    <row r="109" spans="1:4" ht="18.75">
      <c r="A109" s="12" t="s">
        <v>46</v>
      </c>
      <c r="B109" s="18">
        <v>0.95</v>
      </c>
      <c r="C109" s="14">
        <v>0</v>
      </c>
      <c r="D109" s="8">
        <f t="shared" si="8"/>
        <v>0</v>
      </c>
    </row>
    <row r="110" spans="1:4" ht="18.75">
      <c r="A110" s="12" t="s">
        <v>52</v>
      </c>
      <c r="B110" s="18">
        <v>4.9000000000000004</v>
      </c>
      <c r="C110" s="14">
        <v>1.145</v>
      </c>
      <c r="D110" s="8">
        <f t="shared" si="8"/>
        <v>23.367346938775508</v>
      </c>
    </row>
    <row r="111" spans="1:4" ht="18.75">
      <c r="A111" s="12" t="s">
        <v>61</v>
      </c>
      <c r="B111" s="18">
        <v>0.9</v>
      </c>
      <c r="C111" s="14">
        <v>0</v>
      </c>
      <c r="D111" s="8">
        <f t="shared" si="8"/>
        <v>0</v>
      </c>
    </row>
    <row r="112" spans="1:4" ht="18.75">
      <c r="A112" s="12" t="s">
        <v>62</v>
      </c>
      <c r="B112" s="18">
        <v>4.95</v>
      </c>
      <c r="C112" s="14">
        <v>2.819</v>
      </c>
      <c r="D112" s="8">
        <f t="shared" si="8"/>
        <v>56.949494949494948</v>
      </c>
    </row>
    <row r="113" spans="1:4" ht="18.75">
      <c r="A113" s="12" t="s">
        <v>54</v>
      </c>
      <c r="B113" s="18">
        <v>4.9000000000000004</v>
      </c>
      <c r="C113" s="14">
        <v>1.1779999999999999</v>
      </c>
      <c r="D113" s="8">
        <f t="shared" si="8"/>
        <v>24.04081632653061</v>
      </c>
    </row>
    <row r="114" spans="1:4" ht="19.5" customHeight="1">
      <c r="A114" s="12" t="s">
        <v>20</v>
      </c>
      <c r="B114" s="18">
        <v>5.9</v>
      </c>
      <c r="C114" s="14">
        <v>2.0950000000000002</v>
      </c>
      <c r="D114" s="8">
        <f t="shared" si="8"/>
        <v>35.50847457627119</v>
      </c>
    </row>
    <row r="115" spans="1:4" ht="21" customHeight="1">
      <c r="A115" s="12" t="s">
        <v>19</v>
      </c>
      <c r="B115" s="18">
        <v>0.95</v>
      </c>
      <c r="C115" s="14">
        <v>0</v>
      </c>
      <c r="D115" s="8">
        <f t="shared" si="8"/>
        <v>0</v>
      </c>
    </row>
    <row r="116" spans="1:4" ht="19.5" customHeight="1">
      <c r="A116" s="12" t="s">
        <v>18</v>
      </c>
      <c r="B116" s="18">
        <v>6.5</v>
      </c>
      <c r="C116" s="14">
        <v>2.9510000000000001</v>
      </c>
      <c r="D116" s="8">
        <f t="shared" si="8"/>
        <v>45.4</v>
      </c>
    </row>
    <row r="117" spans="1:4" ht="18.75">
      <c r="A117" s="12" t="s">
        <v>17</v>
      </c>
      <c r="B117" s="18">
        <v>0.95</v>
      </c>
      <c r="C117" s="14">
        <v>0.23</v>
      </c>
      <c r="D117" s="8">
        <f t="shared" si="8"/>
        <v>24.210526315789476</v>
      </c>
    </row>
    <row r="118" spans="1:4" ht="19.5" customHeight="1">
      <c r="A118" s="5" t="s">
        <v>10</v>
      </c>
      <c r="B118" s="7">
        <f>SUM(B105:B117)</f>
        <v>60.800000000000004</v>
      </c>
      <c r="C118" s="7">
        <f>SUM(C105:C117)</f>
        <v>22.452000000000002</v>
      </c>
      <c r="D118" s="8">
        <f t="shared" si="8"/>
        <v>36.92763157894737</v>
      </c>
    </row>
    <row r="119" spans="1:4" ht="16.5" customHeight="1">
      <c r="A119" s="35" t="s">
        <v>63</v>
      </c>
      <c r="B119" s="35"/>
      <c r="C119" s="35"/>
      <c r="D119" s="35"/>
    </row>
    <row r="120" spans="1:4" ht="18.75">
      <c r="A120" s="9" t="s">
        <v>48</v>
      </c>
      <c r="B120" s="17">
        <v>6.85</v>
      </c>
      <c r="C120" s="11">
        <v>0.75800000000000001</v>
      </c>
      <c r="D120" s="8">
        <f t="shared" ref="D120:D129" si="9">C120/B120*100</f>
        <v>11.065693430656935</v>
      </c>
    </row>
    <row r="121" spans="1:4" ht="18.75">
      <c r="A121" s="12" t="s">
        <v>14</v>
      </c>
      <c r="B121" s="18">
        <v>148.36000000000001</v>
      </c>
      <c r="C121" s="14">
        <v>8.2850000000000001</v>
      </c>
      <c r="D121" s="8">
        <f t="shared" si="9"/>
        <v>5.5843893232677262</v>
      </c>
    </row>
    <row r="122" spans="1:4" ht="18.75">
      <c r="A122" s="12" t="s">
        <v>13</v>
      </c>
      <c r="B122" s="18">
        <v>248.8</v>
      </c>
      <c r="C122" s="14">
        <v>20.936</v>
      </c>
      <c r="D122" s="8">
        <f t="shared" si="9"/>
        <v>8.414790996784566</v>
      </c>
    </row>
    <row r="123" spans="1:4" ht="18.75">
      <c r="A123" s="12" t="s">
        <v>18</v>
      </c>
      <c r="B123" s="18">
        <v>17.88</v>
      </c>
      <c r="C123" s="14">
        <v>0.66</v>
      </c>
      <c r="D123" s="8">
        <f t="shared" si="9"/>
        <v>3.6912751677852351</v>
      </c>
    </row>
    <row r="124" spans="1:4" ht="18.75">
      <c r="A124" s="12" t="s">
        <v>21</v>
      </c>
      <c r="B124" s="18">
        <v>78.28</v>
      </c>
      <c r="C124" s="14">
        <v>4.0659999999999998</v>
      </c>
      <c r="D124" s="8">
        <f t="shared" si="9"/>
        <v>5.1941747572815533</v>
      </c>
    </row>
    <row r="125" spans="1:4" ht="18.75">
      <c r="A125" s="12" t="s">
        <v>44</v>
      </c>
      <c r="B125" s="18">
        <v>41.27</v>
      </c>
      <c r="C125" s="14">
        <v>6.1</v>
      </c>
      <c r="D125" s="8">
        <f t="shared" si="9"/>
        <v>14.780712381875452</v>
      </c>
    </row>
    <row r="126" spans="1:4" ht="18.75">
      <c r="A126" s="12" t="s">
        <v>17</v>
      </c>
      <c r="B126" s="18">
        <v>18.43</v>
      </c>
      <c r="C126" s="14">
        <v>0.84699999999999998</v>
      </c>
      <c r="D126" s="8">
        <f t="shared" si="9"/>
        <v>4.5957677699403146</v>
      </c>
    </row>
    <row r="127" spans="1:4" ht="18.75">
      <c r="A127" s="12" t="s">
        <v>20</v>
      </c>
      <c r="B127" s="18">
        <v>112.68</v>
      </c>
      <c r="C127" s="14">
        <v>3.6930000000000001</v>
      </c>
      <c r="D127" s="8">
        <f t="shared" si="9"/>
        <v>3.2774227902023432</v>
      </c>
    </row>
    <row r="128" spans="1:4" ht="37.5">
      <c r="A128" s="12" t="s">
        <v>64</v>
      </c>
      <c r="B128" s="21">
        <v>34.9</v>
      </c>
      <c r="C128" s="22">
        <v>1.762</v>
      </c>
      <c r="D128" s="8">
        <f t="shared" si="9"/>
        <v>5.0487106017191978</v>
      </c>
    </row>
    <row r="129" spans="1:4" ht="19.5" customHeight="1">
      <c r="A129" s="5" t="s">
        <v>10</v>
      </c>
      <c r="B129" s="7">
        <f>SUM(B120:B128)</f>
        <v>707.44999999999993</v>
      </c>
      <c r="C129" s="7">
        <f>SUM(C120:C128)</f>
        <v>47.106999999999999</v>
      </c>
      <c r="D129" s="8">
        <f t="shared" si="9"/>
        <v>6.6587037953212249</v>
      </c>
    </row>
    <row r="130" spans="1:4" ht="16.5" customHeight="1">
      <c r="A130" s="35" t="s">
        <v>65</v>
      </c>
      <c r="B130" s="35"/>
      <c r="C130" s="35"/>
      <c r="D130" s="35"/>
    </row>
    <row r="131" spans="1:4" ht="18.75">
      <c r="A131" s="9" t="s">
        <v>66</v>
      </c>
      <c r="B131" s="17">
        <v>30</v>
      </c>
      <c r="C131" s="11">
        <v>0</v>
      </c>
      <c r="D131" s="8">
        <f t="shared" ref="D131:D148" si="10">C131/B131*100</f>
        <v>0</v>
      </c>
    </row>
    <row r="132" spans="1:4" ht="18.75">
      <c r="A132" s="12" t="s">
        <v>44</v>
      </c>
      <c r="B132" s="18">
        <v>440</v>
      </c>
      <c r="C132" s="14">
        <v>234.46199999999999</v>
      </c>
      <c r="D132" s="8">
        <f t="shared" si="10"/>
        <v>53.286818181818177</v>
      </c>
    </row>
    <row r="133" spans="1:4" ht="19.5" customHeight="1">
      <c r="A133" s="12" t="s">
        <v>21</v>
      </c>
      <c r="B133" s="18">
        <v>250</v>
      </c>
      <c r="C133" s="14">
        <v>83.218999999999994</v>
      </c>
      <c r="D133" s="8">
        <f t="shared" si="10"/>
        <v>33.287599999999998</v>
      </c>
    </row>
    <row r="134" spans="1:4" ht="18.75">
      <c r="A134" s="12" t="s">
        <v>60</v>
      </c>
      <c r="B134" s="18">
        <v>5</v>
      </c>
      <c r="C134" s="14">
        <v>0.72899999999999998</v>
      </c>
      <c r="D134" s="8">
        <f t="shared" si="10"/>
        <v>14.579999999999998</v>
      </c>
    </row>
    <row r="135" spans="1:4" ht="18.75">
      <c r="A135" s="12" t="s">
        <v>45</v>
      </c>
      <c r="B135" s="18">
        <v>5</v>
      </c>
      <c r="C135" s="14">
        <v>2.5000000000000001E-2</v>
      </c>
      <c r="D135" s="8">
        <f t="shared" si="10"/>
        <v>0.5</v>
      </c>
    </row>
    <row r="136" spans="1:4" ht="18.75">
      <c r="A136" s="12" t="s">
        <v>46</v>
      </c>
      <c r="B136" s="18">
        <v>20</v>
      </c>
      <c r="C136" s="14">
        <v>4.1870000000000003</v>
      </c>
      <c r="D136" s="8">
        <f t="shared" si="10"/>
        <v>20.935000000000002</v>
      </c>
    </row>
    <row r="137" spans="1:4" ht="18.75">
      <c r="A137" s="12" t="s">
        <v>49</v>
      </c>
      <c r="B137" s="18">
        <v>160</v>
      </c>
      <c r="C137" s="14">
        <v>43.134999999999998</v>
      </c>
      <c r="D137" s="8">
        <f t="shared" si="10"/>
        <v>26.959374999999998</v>
      </c>
    </row>
    <row r="138" spans="1:4" ht="18.75">
      <c r="A138" s="12" t="s">
        <v>50</v>
      </c>
      <c r="B138" s="18">
        <v>570</v>
      </c>
      <c r="C138" s="14">
        <v>437.52699999999999</v>
      </c>
      <c r="D138" s="8">
        <f t="shared" si="10"/>
        <v>76.759122807017548</v>
      </c>
    </row>
    <row r="139" spans="1:4" ht="18.75">
      <c r="A139" s="12" t="s">
        <v>52</v>
      </c>
      <c r="B139" s="18">
        <v>200</v>
      </c>
      <c r="C139" s="14">
        <v>140.76300000000001</v>
      </c>
      <c r="D139" s="8">
        <f t="shared" si="10"/>
        <v>70.381500000000003</v>
      </c>
    </row>
    <row r="140" spans="1:4" ht="18.75">
      <c r="A140" s="12" t="s">
        <v>61</v>
      </c>
      <c r="B140" s="18">
        <v>40</v>
      </c>
      <c r="C140" s="14">
        <v>6.82</v>
      </c>
      <c r="D140" s="8">
        <f t="shared" si="10"/>
        <v>17.05</v>
      </c>
    </row>
    <row r="141" spans="1:4" ht="19.5" customHeight="1">
      <c r="A141" s="12" t="s">
        <v>62</v>
      </c>
      <c r="B141" s="18">
        <v>5</v>
      </c>
      <c r="C141" s="14">
        <v>1.6060000000000001</v>
      </c>
      <c r="D141" s="8">
        <f t="shared" si="10"/>
        <v>32.120000000000005</v>
      </c>
    </row>
    <row r="142" spans="1:4" ht="19.5" customHeight="1">
      <c r="A142" s="12" t="s">
        <v>54</v>
      </c>
      <c r="B142" s="18">
        <v>10</v>
      </c>
      <c r="C142" s="14">
        <v>0.36</v>
      </c>
      <c r="D142" s="8">
        <f t="shared" si="10"/>
        <v>3.5999999999999996</v>
      </c>
    </row>
    <row r="143" spans="1:4" ht="19.5" customHeight="1">
      <c r="A143" s="12" t="s">
        <v>20</v>
      </c>
      <c r="B143" s="18">
        <v>150</v>
      </c>
      <c r="C143" s="14">
        <v>51.524000000000001</v>
      </c>
      <c r="D143" s="8">
        <f t="shared" si="10"/>
        <v>34.349333333333334</v>
      </c>
    </row>
    <row r="144" spans="1:4" ht="19.5" customHeight="1">
      <c r="A144" s="12" t="s">
        <v>19</v>
      </c>
      <c r="B144" s="18">
        <v>20</v>
      </c>
      <c r="C144" s="14">
        <v>11.875999999999999</v>
      </c>
      <c r="D144" s="8">
        <f t="shared" si="10"/>
        <v>59.38</v>
      </c>
    </row>
    <row r="145" spans="1:4" ht="19.5" customHeight="1">
      <c r="A145" s="12" t="s">
        <v>18</v>
      </c>
      <c r="B145" s="18">
        <v>160</v>
      </c>
      <c r="C145" s="14">
        <v>63.581000000000003</v>
      </c>
      <c r="D145" s="8">
        <f t="shared" si="10"/>
        <v>39.738125000000004</v>
      </c>
    </row>
    <row r="146" spans="1:4" ht="18.75">
      <c r="A146" s="12" t="s">
        <v>67</v>
      </c>
      <c r="B146" s="18">
        <v>1</v>
      </c>
      <c r="C146" s="14">
        <v>1.4999999999999999E-2</v>
      </c>
      <c r="D146" s="8">
        <f t="shared" si="10"/>
        <v>1.5</v>
      </c>
    </row>
    <row r="147" spans="1:4" ht="18.75">
      <c r="A147" s="12" t="s">
        <v>17</v>
      </c>
      <c r="B147" s="18">
        <v>5</v>
      </c>
      <c r="C147" s="14">
        <v>2.1999999999999999E-2</v>
      </c>
      <c r="D147" s="8">
        <f t="shared" si="10"/>
        <v>0.43999999999999995</v>
      </c>
    </row>
    <row r="148" spans="1:4" ht="15.75">
      <c r="A148" s="5" t="s">
        <v>10</v>
      </c>
      <c r="B148" s="7">
        <f>SUM(B131:B147)</f>
        <v>2071</v>
      </c>
      <c r="C148" s="7">
        <f>SUM(C131:C147)</f>
        <v>1079.8509999999999</v>
      </c>
      <c r="D148" s="8">
        <f t="shared" si="10"/>
        <v>52.141525832930945</v>
      </c>
    </row>
    <row r="149" spans="1:4" ht="16.5" customHeight="1">
      <c r="A149" s="35" t="s">
        <v>68</v>
      </c>
      <c r="B149" s="35"/>
      <c r="C149" s="35"/>
      <c r="D149" s="35"/>
    </row>
    <row r="150" spans="1:4" ht="18.75">
      <c r="A150" s="9" t="s">
        <v>14</v>
      </c>
      <c r="B150" s="17">
        <v>15</v>
      </c>
      <c r="C150" s="23">
        <v>0.51300000000000001</v>
      </c>
      <c r="D150" s="8">
        <f t="shared" ref="D150:D169" si="11">C150/B150*100</f>
        <v>3.42</v>
      </c>
    </row>
    <row r="151" spans="1:4" ht="18.75">
      <c r="A151" s="12" t="s">
        <v>69</v>
      </c>
      <c r="B151" s="18">
        <v>1</v>
      </c>
      <c r="C151" s="24">
        <v>0.309</v>
      </c>
      <c r="D151" s="8">
        <f t="shared" si="11"/>
        <v>30.9</v>
      </c>
    </row>
    <row r="152" spans="1:4" ht="18.75">
      <c r="A152" s="12" t="s">
        <v>70</v>
      </c>
      <c r="B152" s="18">
        <v>10</v>
      </c>
      <c r="C152" s="24">
        <v>5.0000000000000001E-3</v>
      </c>
      <c r="D152" s="8">
        <f t="shared" si="11"/>
        <v>0.05</v>
      </c>
    </row>
    <row r="153" spans="1:4" ht="18.75">
      <c r="A153" s="12" t="s">
        <v>66</v>
      </c>
      <c r="B153" s="18">
        <v>20</v>
      </c>
      <c r="C153" s="24">
        <v>0.378</v>
      </c>
      <c r="D153" s="8">
        <f t="shared" si="11"/>
        <v>1.8900000000000001</v>
      </c>
    </row>
    <row r="154" spans="1:4" ht="18.75">
      <c r="A154" s="12" t="s">
        <v>44</v>
      </c>
      <c r="B154" s="18">
        <v>35</v>
      </c>
      <c r="C154" s="24">
        <v>8.0990000000000002</v>
      </c>
      <c r="D154" s="8">
        <f t="shared" si="11"/>
        <v>23.14</v>
      </c>
    </row>
    <row r="155" spans="1:4" ht="18.75">
      <c r="A155" s="12" t="s">
        <v>21</v>
      </c>
      <c r="B155" s="18">
        <v>40</v>
      </c>
      <c r="C155" s="24">
        <v>6.3780000000000001</v>
      </c>
      <c r="D155" s="8">
        <f t="shared" si="11"/>
        <v>15.945</v>
      </c>
    </row>
    <row r="156" spans="1:4" ht="18.75">
      <c r="A156" s="12" t="s">
        <v>60</v>
      </c>
      <c r="B156" s="18">
        <v>4</v>
      </c>
      <c r="C156" s="24">
        <v>0.70199999999999996</v>
      </c>
      <c r="D156" s="8">
        <f t="shared" si="11"/>
        <v>17.549999999999997</v>
      </c>
    </row>
    <row r="157" spans="1:4" ht="18.75">
      <c r="A157" s="12" t="s">
        <v>45</v>
      </c>
      <c r="B157" s="18">
        <v>1</v>
      </c>
      <c r="C157" s="24">
        <v>0</v>
      </c>
      <c r="D157" s="8">
        <f t="shared" si="11"/>
        <v>0</v>
      </c>
    </row>
    <row r="158" spans="1:4" ht="18.75">
      <c r="A158" s="12" t="s">
        <v>46</v>
      </c>
      <c r="B158" s="18">
        <v>4</v>
      </c>
      <c r="C158" s="24">
        <v>0.34699999999999998</v>
      </c>
      <c r="D158" s="8">
        <f t="shared" si="11"/>
        <v>8.6749999999999989</v>
      </c>
    </row>
    <row r="159" spans="1:4" ht="18.75">
      <c r="A159" s="12" t="s">
        <v>50</v>
      </c>
      <c r="B159" s="18">
        <v>10</v>
      </c>
      <c r="C159" s="24">
        <v>0</v>
      </c>
      <c r="D159" s="8">
        <f t="shared" si="11"/>
        <v>0</v>
      </c>
    </row>
    <row r="160" spans="1:4" ht="18.75">
      <c r="A160" s="12" t="s">
        <v>52</v>
      </c>
      <c r="B160" s="18">
        <v>10</v>
      </c>
      <c r="C160" s="24">
        <v>1.04</v>
      </c>
      <c r="D160" s="8">
        <f t="shared" si="11"/>
        <v>10.4</v>
      </c>
    </row>
    <row r="161" spans="1:4" ht="18.75">
      <c r="A161" s="12" t="s">
        <v>61</v>
      </c>
      <c r="B161" s="18">
        <v>4</v>
      </c>
      <c r="C161" s="24">
        <v>0</v>
      </c>
      <c r="D161" s="8">
        <f t="shared" si="11"/>
        <v>0</v>
      </c>
    </row>
    <row r="162" spans="1:4" ht="18.75">
      <c r="A162" s="12" t="s">
        <v>62</v>
      </c>
      <c r="B162" s="18">
        <v>5</v>
      </c>
      <c r="C162" s="24">
        <v>1.26</v>
      </c>
      <c r="D162" s="8">
        <f t="shared" si="11"/>
        <v>25.2</v>
      </c>
    </row>
    <row r="163" spans="1:4" ht="18.75">
      <c r="A163" s="12" t="s">
        <v>54</v>
      </c>
      <c r="B163" s="18">
        <v>5</v>
      </c>
      <c r="C163" s="24">
        <v>0</v>
      </c>
      <c r="D163" s="8">
        <f t="shared" si="11"/>
        <v>0</v>
      </c>
    </row>
    <row r="164" spans="1:4" ht="18.75">
      <c r="A164" s="12" t="s">
        <v>20</v>
      </c>
      <c r="B164" s="18">
        <v>25</v>
      </c>
      <c r="C164" s="24">
        <v>4.4870000000000001</v>
      </c>
      <c r="D164" s="8">
        <f t="shared" si="11"/>
        <v>17.948</v>
      </c>
    </row>
    <row r="165" spans="1:4" ht="18.75">
      <c r="A165" s="12" t="s">
        <v>19</v>
      </c>
      <c r="B165" s="18">
        <v>15</v>
      </c>
      <c r="C165" s="24">
        <v>0</v>
      </c>
      <c r="D165" s="8">
        <f t="shared" si="11"/>
        <v>0</v>
      </c>
    </row>
    <row r="166" spans="1:4" ht="18.75">
      <c r="A166" s="12" t="s">
        <v>18</v>
      </c>
      <c r="B166" s="18">
        <v>15</v>
      </c>
      <c r="C166" s="24">
        <v>3.3940000000000001</v>
      </c>
      <c r="D166" s="8">
        <f t="shared" si="11"/>
        <v>22.626666666666669</v>
      </c>
    </row>
    <row r="167" spans="1:4" ht="18.75">
      <c r="A167" s="12" t="s">
        <v>17</v>
      </c>
      <c r="B167" s="18">
        <v>5</v>
      </c>
      <c r="C167" s="24">
        <v>9.7000000000000003E-2</v>
      </c>
      <c r="D167" s="8">
        <f t="shared" si="11"/>
        <v>1.94</v>
      </c>
    </row>
    <row r="168" spans="1:4" ht="18.75">
      <c r="A168" s="12" t="s">
        <v>71</v>
      </c>
      <c r="B168" s="18">
        <v>9</v>
      </c>
      <c r="C168" s="24">
        <v>1.1299999999999999</v>
      </c>
      <c r="D168" s="8">
        <f t="shared" si="11"/>
        <v>12.555555555555554</v>
      </c>
    </row>
    <row r="169" spans="1:4" ht="15.75">
      <c r="A169" s="5" t="s">
        <v>10</v>
      </c>
      <c r="B169" s="7">
        <f>SUM(B150:B168)</f>
        <v>233</v>
      </c>
      <c r="C169" s="7">
        <f>SUM(C150:C168)</f>
        <v>28.138999999999999</v>
      </c>
      <c r="D169" s="8">
        <f t="shared" si="11"/>
        <v>12.076824034334765</v>
      </c>
    </row>
    <row r="170" spans="1:4" ht="16.5" customHeight="1">
      <c r="A170" s="35" t="s">
        <v>72</v>
      </c>
      <c r="B170" s="35"/>
      <c r="C170" s="35"/>
      <c r="D170" s="35"/>
    </row>
    <row r="171" spans="1:4" ht="18.75">
      <c r="A171" s="9" t="s">
        <v>44</v>
      </c>
      <c r="B171" s="17">
        <v>15</v>
      </c>
      <c r="C171" s="11">
        <v>4.8029999999999999</v>
      </c>
      <c r="D171" s="8">
        <f t="shared" ref="D171:D182" si="12">C171/B171*100</f>
        <v>32.019999999999996</v>
      </c>
    </row>
    <row r="172" spans="1:4" ht="18.75">
      <c r="A172" s="12" t="s">
        <v>21</v>
      </c>
      <c r="B172" s="18">
        <v>10</v>
      </c>
      <c r="C172" s="14">
        <v>1.9179999999999999</v>
      </c>
      <c r="D172" s="8">
        <f t="shared" si="12"/>
        <v>19.18</v>
      </c>
    </row>
    <row r="173" spans="1:4" ht="18.75">
      <c r="A173" s="12" t="s">
        <v>60</v>
      </c>
      <c r="B173" s="18">
        <v>1</v>
      </c>
      <c r="C173" s="14">
        <v>0.02</v>
      </c>
      <c r="D173" s="8">
        <f t="shared" si="12"/>
        <v>2</v>
      </c>
    </row>
    <row r="174" spans="1:4" ht="18.75">
      <c r="A174" s="12" t="s">
        <v>46</v>
      </c>
      <c r="B174" s="18">
        <v>1</v>
      </c>
      <c r="C174" s="20">
        <v>6.9000000000000006E-2</v>
      </c>
      <c r="D174" s="8">
        <f t="shared" si="12"/>
        <v>6.9</v>
      </c>
    </row>
    <row r="175" spans="1:4" ht="18.75">
      <c r="A175" s="12" t="s">
        <v>49</v>
      </c>
      <c r="B175" s="18">
        <v>5</v>
      </c>
      <c r="C175" s="20">
        <v>9.4E-2</v>
      </c>
      <c r="D175" s="8">
        <f t="shared" si="12"/>
        <v>1.8800000000000001</v>
      </c>
    </row>
    <row r="176" spans="1:4" ht="18.75">
      <c r="A176" s="12" t="s">
        <v>50</v>
      </c>
      <c r="B176" s="18">
        <v>15</v>
      </c>
      <c r="C176" s="14">
        <v>4.1230000000000002</v>
      </c>
      <c r="D176" s="8">
        <f t="shared" si="12"/>
        <v>27.486666666666672</v>
      </c>
    </row>
    <row r="177" spans="1:4" ht="18.75">
      <c r="A177" s="12" t="s">
        <v>52</v>
      </c>
      <c r="B177" s="18">
        <v>15</v>
      </c>
      <c r="C177" s="20">
        <v>4.3070000000000004</v>
      </c>
      <c r="D177" s="8">
        <f t="shared" si="12"/>
        <v>28.713333333333335</v>
      </c>
    </row>
    <row r="178" spans="1:4" ht="18.75">
      <c r="A178" s="12" t="s">
        <v>61</v>
      </c>
      <c r="B178" s="18">
        <v>1</v>
      </c>
      <c r="C178" s="20">
        <v>0</v>
      </c>
      <c r="D178" s="8">
        <f t="shared" si="12"/>
        <v>0</v>
      </c>
    </row>
    <row r="179" spans="1:4" ht="18.75">
      <c r="A179" s="12" t="s">
        <v>20</v>
      </c>
      <c r="B179" s="18">
        <v>10</v>
      </c>
      <c r="C179" s="20">
        <v>1.284</v>
      </c>
      <c r="D179" s="8">
        <f t="shared" si="12"/>
        <v>12.840000000000002</v>
      </c>
    </row>
    <row r="180" spans="1:4" ht="18.75">
      <c r="A180" s="12" t="s">
        <v>19</v>
      </c>
      <c r="B180" s="18">
        <v>5</v>
      </c>
      <c r="C180" s="20">
        <v>0</v>
      </c>
      <c r="D180" s="8">
        <f t="shared" si="12"/>
        <v>0</v>
      </c>
    </row>
    <row r="181" spans="1:4" ht="18.75">
      <c r="A181" s="12" t="s">
        <v>18</v>
      </c>
      <c r="B181" s="18">
        <v>10</v>
      </c>
      <c r="C181" s="14">
        <v>0.63800000000000001</v>
      </c>
      <c r="D181" s="8">
        <f t="shared" si="12"/>
        <v>6.38</v>
      </c>
    </row>
    <row r="182" spans="1:4" ht="15.75">
      <c r="A182" s="5" t="s">
        <v>10</v>
      </c>
      <c r="B182" s="7">
        <f>SUM(B171:B181)</f>
        <v>88</v>
      </c>
      <c r="C182" s="7">
        <f>SUM(C171:C181)</f>
        <v>17.256000000000004</v>
      </c>
      <c r="D182" s="8">
        <f t="shared" si="12"/>
        <v>19.609090909090913</v>
      </c>
    </row>
    <row r="183" spans="1:4" ht="16.5" customHeight="1">
      <c r="A183" s="35" t="s">
        <v>73</v>
      </c>
      <c r="B183" s="35"/>
      <c r="C183" s="35"/>
      <c r="D183" s="35"/>
    </row>
    <row r="184" spans="1:4" ht="18.75">
      <c r="A184" s="12" t="s">
        <v>66</v>
      </c>
      <c r="B184" s="18">
        <v>4.9000000000000004</v>
      </c>
      <c r="C184" s="14">
        <v>0</v>
      </c>
      <c r="D184" s="8">
        <f t="shared" ref="D184:D200" si="13">C184/B184*100</f>
        <v>0</v>
      </c>
    </row>
    <row r="185" spans="1:4" ht="18.75">
      <c r="A185" s="12" t="s">
        <v>44</v>
      </c>
      <c r="B185" s="18">
        <v>560</v>
      </c>
      <c r="C185" s="14">
        <v>22.183</v>
      </c>
      <c r="D185" s="8">
        <f t="shared" si="13"/>
        <v>3.9612500000000002</v>
      </c>
    </row>
    <row r="186" spans="1:4" ht="18.75">
      <c r="A186" s="12" t="s">
        <v>21</v>
      </c>
      <c r="B186" s="18">
        <v>515</v>
      </c>
      <c r="C186" s="14">
        <v>13.852</v>
      </c>
      <c r="D186" s="8">
        <f t="shared" si="13"/>
        <v>2.6897087378640778</v>
      </c>
    </row>
    <row r="187" spans="1:4" ht="18.75">
      <c r="A187" s="12" t="s">
        <v>60</v>
      </c>
      <c r="B187" s="18">
        <v>45</v>
      </c>
      <c r="C187" s="14">
        <v>5.8079999999999998</v>
      </c>
      <c r="D187" s="8">
        <f t="shared" si="13"/>
        <v>12.906666666666666</v>
      </c>
    </row>
    <row r="188" spans="1:4" ht="18.75">
      <c r="A188" s="12" t="s">
        <v>46</v>
      </c>
      <c r="B188" s="18">
        <v>3.9</v>
      </c>
      <c r="C188" s="14">
        <v>0.41499999999999998</v>
      </c>
      <c r="D188" s="8">
        <f t="shared" si="13"/>
        <v>10.641025641025641</v>
      </c>
    </row>
    <row r="189" spans="1:4" ht="18.75">
      <c r="A189" s="12" t="s">
        <v>50</v>
      </c>
      <c r="B189" s="18">
        <v>2.9</v>
      </c>
      <c r="C189" s="14">
        <v>0.18</v>
      </c>
      <c r="D189" s="8">
        <f t="shared" si="13"/>
        <v>6.2068965517241379</v>
      </c>
    </row>
    <row r="190" spans="1:4" ht="18.75">
      <c r="A190" s="12" t="s">
        <v>52</v>
      </c>
      <c r="B190" s="18">
        <v>90</v>
      </c>
      <c r="C190" s="14">
        <v>0.61799999999999999</v>
      </c>
      <c r="D190" s="8">
        <f t="shared" si="13"/>
        <v>0.68666666666666665</v>
      </c>
    </row>
    <row r="191" spans="1:4" ht="18.75">
      <c r="A191" s="12" t="s">
        <v>74</v>
      </c>
      <c r="B191" s="18">
        <v>57</v>
      </c>
      <c r="C191" s="14">
        <v>1.4450000000000001</v>
      </c>
      <c r="D191" s="8">
        <f t="shared" si="13"/>
        <v>2.5350877192982457</v>
      </c>
    </row>
    <row r="192" spans="1:4" ht="18.75">
      <c r="A192" s="12" t="s">
        <v>62</v>
      </c>
      <c r="B192" s="18">
        <v>29</v>
      </c>
      <c r="C192" s="14">
        <v>4.6559999999999997</v>
      </c>
      <c r="D192" s="8">
        <f t="shared" si="13"/>
        <v>16.055172413793102</v>
      </c>
    </row>
    <row r="193" spans="1:4" ht="18.75">
      <c r="A193" s="12" t="s">
        <v>54</v>
      </c>
      <c r="B193" s="18">
        <v>29</v>
      </c>
      <c r="C193" s="14">
        <v>4.9029999999999996</v>
      </c>
      <c r="D193" s="8">
        <f t="shared" si="13"/>
        <v>16.906896551724138</v>
      </c>
    </row>
    <row r="194" spans="1:4" ht="18.75">
      <c r="A194" s="12" t="s">
        <v>20</v>
      </c>
      <c r="B194" s="18">
        <v>190</v>
      </c>
      <c r="C194" s="14">
        <v>46.273000000000003</v>
      </c>
      <c r="D194" s="8">
        <f t="shared" si="13"/>
        <v>24.354210526315793</v>
      </c>
    </row>
    <row r="195" spans="1:4" ht="18.75">
      <c r="A195" s="12" t="s">
        <v>19</v>
      </c>
      <c r="B195" s="18">
        <v>47</v>
      </c>
      <c r="C195" s="14">
        <v>0</v>
      </c>
      <c r="D195" s="8">
        <f t="shared" si="13"/>
        <v>0</v>
      </c>
    </row>
    <row r="196" spans="1:4" ht="18.75">
      <c r="A196" s="12" t="s">
        <v>18</v>
      </c>
      <c r="B196" s="18">
        <v>23</v>
      </c>
      <c r="C196" s="14">
        <v>9.5690000000000008</v>
      </c>
      <c r="D196" s="8">
        <f t="shared" si="13"/>
        <v>41.604347826086965</v>
      </c>
    </row>
    <row r="197" spans="1:4" ht="18.75">
      <c r="A197" s="12" t="s">
        <v>75</v>
      </c>
      <c r="B197" s="18">
        <v>12</v>
      </c>
      <c r="C197" s="14">
        <v>0.34699999999999998</v>
      </c>
      <c r="D197" s="8">
        <f t="shared" si="13"/>
        <v>2.8916666666666662</v>
      </c>
    </row>
    <row r="198" spans="1:4" ht="18.75">
      <c r="A198" s="12" t="s">
        <v>55</v>
      </c>
      <c r="B198" s="18">
        <v>20</v>
      </c>
      <c r="C198" s="14">
        <v>2.9079999999999999</v>
      </c>
      <c r="D198" s="8">
        <f t="shared" si="13"/>
        <v>14.540000000000001</v>
      </c>
    </row>
    <row r="199" spans="1:4" ht="56.25">
      <c r="A199" s="25" t="s">
        <v>76</v>
      </c>
      <c r="B199" s="21">
        <v>4.2</v>
      </c>
      <c r="C199" s="26">
        <v>0.81399999999999995</v>
      </c>
      <c r="D199" s="8">
        <f t="shared" si="13"/>
        <v>19.38095238095238</v>
      </c>
    </row>
    <row r="200" spans="1:4" ht="15.75">
      <c r="A200" s="15" t="s">
        <v>10</v>
      </c>
      <c r="B200" s="7">
        <f>SUM(B184:B199)</f>
        <v>1632.9000000000003</v>
      </c>
      <c r="C200" s="7">
        <f>SUM(C184:C199)</f>
        <v>113.97099999999999</v>
      </c>
      <c r="D200" s="8">
        <f t="shared" si="13"/>
        <v>6.979668075203624</v>
      </c>
    </row>
    <row r="201" spans="1:4" ht="15.75">
      <c r="A201" s="15" t="s">
        <v>77</v>
      </c>
      <c r="B201" s="7">
        <f>B236</f>
        <v>12445.43</v>
      </c>
      <c r="C201" s="7">
        <f>C236</f>
        <v>4871.68</v>
      </c>
      <c r="D201" s="8">
        <f>D236</f>
        <v>39.144328480414096</v>
      </c>
    </row>
    <row r="202" spans="1:4" ht="15" customHeight="1"/>
    <row r="203" spans="1:4" ht="78.75" customHeight="1">
      <c r="A203" s="27"/>
      <c r="C203" s="36" t="s">
        <v>78</v>
      </c>
      <c r="D203" s="36"/>
    </row>
    <row r="204" spans="1:4" ht="15" customHeight="1">
      <c r="A204" s="27"/>
      <c r="C204" s="37" t="s">
        <v>97</v>
      </c>
      <c r="D204" s="37"/>
    </row>
    <row r="205" spans="1:4" ht="18.75">
      <c r="A205" s="34" t="s">
        <v>79</v>
      </c>
      <c r="B205" s="34"/>
      <c r="C205" s="34"/>
      <c r="D205" s="34"/>
    </row>
    <row r="206" spans="1:4" ht="18.75">
      <c r="A206" s="34" t="s">
        <v>80</v>
      </c>
      <c r="B206" s="34"/>
      <c r="C206" s="34"/>
      <c r="D206" s="34"/>
    </row>
    <row r="207" spans="1:4" ht="18.75">
      <c r="A207" s="34" t="s">
        <v>81</v>
      </c>
      <c r="B207" s="34"/>
      <c r="C207" s="34"/>
      <c r="D207" s="34"/>
    </row>
    <row r="208" spans="1:4" ht="18.75">
      <c r="A208" s="28"/>
      <c r="B208" s="28"/>
      <c r="C208" s="28"/>
      <c r="D208" s="28"/>
    </row>
    <row r="209" spans="1:7" ht="18.75">
      <c r="A209" s="34" t="s">
        <v>82</v>
      </c>
      <c r="B209" s="34"/>
      <c r="C209" s="34"/>
      <c r="D209" s="34"/>
    </row>
    <row r="210" spans="1:7" ht="18.75">
      <c r="A210" s="28"/>
    </row>
    <row r="211" spans="1:7" ht="47.25">
      <c r="A211" s="4" t="s">
        <v>83</v>
      </c>
      <c r="B211" s="4" t="s">
        <v>84</v>
      </c>
      <c r="C211" s="4" t="s">
        <v>85</v>
      </c>
    </row>
    <row r="212" spans="1:7" ht="31.5">
      <c r="A212" s="29" t="s">
        <v>86</v>
      </c>
      <c r="B212" s="30">
        <v>745</v>
      </c>
      <c r="C212" s="31">
        <v>1829</v>
      </c>
    </row>
    <row r="213" spans="1:7" ht="31.5">
      <c r="A213" s="4" t="s">
        <v>87</v>
      </c>
      <c r="B213" s="30">
        <v>601</v>
      </c>
      <c r="C213" s="30">
        <v>345</v>
      </c>
    </row>
    <row r="214" spans="1:7" ht="32.25" customHeight="1">
      <c r="A214" s="5" t="s">
        <v>88</v>
      </c>
      <c r="B214" s="3">
        <f>SUM(B212:B213)</f>
        <v>1346</v>
      </c>
      <c r="C214" s="3">
        <f>SUM(C212:C213)</f>
        <v>2174</v>
      </c>
    </row>
    <row r="215" spans="1:7" ht="18.75">
      <c r="A215" s="28"/>
    </row>
    <row r="216" spans="1:7" ht="18.75">
      <c r="A216" s="34" t="s">
        <v>89</v>
      </c>
      <c r="B216" s="34"/>
      <c r="C216" s="34"/>
      <c r="D216" s="34"/>
    </row>
    <row r="217" spans="1:7" ht="18.75">
      <c r="A217" s="34" t="s">
        <v>90</v>
      </c>
      <c r="B217" s="34"/>
      <c r="C217" s="34"/>
      <c r="D217" s="34"/>
    </row>
    <row r="218" spans="1:7" ht="18.75">
      <c r="A218" s="34" t="s">
        <v>91</v>
      </c>
      <c r="B218" s="34"/>
      <c r="C218" s="34"/>
      <c r="D218" s="34"/>
    </row>
    <row r="219" spans="1:7" ht="18.75">
      <c r="A219" s="28"/>
    </row>
    <row r="220" spans="1:7" ht="47.25">
      <c r="A220" s="4" t="s">
        <v>92</v>
      </c>
      <c r="B220" s="4" t="s">
        <v>93</v>
      </c>
      <c r="C220" s="4" t="s">
        <v>94</v>
      </c>
      <c r="D220" s="4" t="s">
        <v>95</v>
      </c>
    </row>
    <row r="221" spans="1:7" ht="15.75">
      <c r="A221" s="6" t="s">
        <v>11</v>
      </c>
      <c r="B221" s="7">
        <f>B28</f>
        <v>1793.15</v>
      </c>
      <c r="C221" s="7">
        <f>C28</f>
        <v>1314.777</v>
      </c>
      <c r="D221" s="8">
        <f t="shared" ref="D221:D236" si="14">C221/B221*100</f>
        <v>73.32219836600396</v>
      </c>
    </row>
    <row r="222" spans="1:7" ht="15.75">
      <c r="A222" s="6" t="s">
        <v>6</v>
      </c>
      <c r="B222" s="7">
        <f>B12</f>
        <v>132.60000000000002</v>
      </c>
      <c r="C222" s="7">
        <f>C12</f>
        <v>8.8659999999999997</v>
      </c>
      <c r="D222" s="8">
        <f t="shared" si="14"/>
        <v>6.68627450980392</v>
      </c>
    </row>
    <row r="223" spans="1:7" ht="15.75">
      <c r="A223" s="6" t="s">
        <v>26</v>
      </c>
      <c r="B223" s="7">
        <f>B36</f>
        <v>130.39999999999998</v>
      </c>
      <c r="C223" s="7">
        <f>C36</f>
        <v>96.932999999999993</v>
      </c>
      <c r="D223" s="8">
        <f t="shared" si="14"/>
        <v>74.335122699386517</v>
      </c>
      <c r="G223" s="32"/>
    </row>
    <row r="224" spans="1:7" ht="15.75">
      <c r="A224" s="6" t="s">
        <v>32</v>
      </c>
      <c r="B224" s="7">
        <f>B49</f>
        <v>1409.33</v>
      </c>
      <c r="C224" s="7">
        <f>C49</f>
        <v>552.32599999999991</v>
      </c>
      <c r="D224" s="8">
        <f t="shared" si="14"/>
        <v>39.190679258938637</v>
      </c>
    </row>
    <row r="225" spans="1:4" ht="15.75">
      <c r="A225" s="6" t="s">
        <v>39</v>
      </c>
      <c r="B225" s="7">
        <f>B56</f>
        <v>24.55</v>
      </c>
      <c r="C225" s="7">
        <f>C56</f>
        <v>2.5780000000000003</v>
      </c>
      <c r="D225" s="8">
        <f t="shared" si="14"/>
        <v>10.501018329938901</v>
      </c>
    </row>
    <row r="226" spans="1:4" ht="31.5">
      <c r="A226" s="6" t="s">
        <v>47</v>
      </c>
      <c r="B226" s="7">
        <f>B81</f>
        <v>4048.45</v>
      </c>
      <c r="C226" s="7">
        <f>C81</f>
        <v>1571.1610000000001</v>
      </c>
      <c r="D226" s="8">
        <f t="shared" si="14"/>
        <v>38.808951574059208</v>
      </c>
    </row>
    <row r="227" spans="1:4" ht="15.75">
      <c r="A227" s="6" t="s">
        <v>53</v>
      </c>
      <c r="B227" s="7">
        <f>B94</f>
        <v>86.750000000000014</v>
      </c>
      <c r="C227" s="7">
        <f>C94</f>
        <v>15.573000000000002</v>
      </c>
      <c r="D227" s="8">
        <f t="shared" si="14"/>
        <v>17.951585014409222</v>
      </c>
    </row>
    <row r="228" spans="1:4" ht="15.75">
      <c r="A228" s="6" t="s">
        <v>57</v>
      </c>
      <c r="B228" s="7">
        <f>B103</f>
        <v>15.049999999999999</v>
      </c>
      <c r="C228" s="7">
        <f>C103</f>
        <v>0.64300000000000002</v>
      </c>
      <c r="D228" s="8">
        <f t="shared" si="14"/>
        <v>4.2724252491694354</v>
      </c>
    </row>
    <row r="229" spans="1:4" ht="15.75">
      <c r="A229" s="6" t="s">
        <v>59</v>
      </c>
      <c r="B229" s="7">
        <f>B118</f>
        <v>60.800000000000004</v>
      </c>
      <c r="C229" s="7">
        <f>C118</f>
        <v>22.452000000000002</v>
      </c>
      <c r="D229" s="8">
        <f t="shared" si="14"/>
        <v>36.92763157894737</v>
      </c>
    </row>
    <row r="230" spans="1:4" ht="15.75">
      <c r="A230" s="6" t="s">
        <v>43</v>
      </c>
      <c r="B230" s="7">
        <f>B66</f>
        <v>12</v>
      </c>
      <c r="C230" s="7">
        <v>4.7E-2</v>
      </c>
      <c r="D230" s="8">
        <f t="shared" si="14"/>
        <v>0.39166666666666666</v>
      </c>
    </row>
    <row r="231" spans="1:4" ht="31.5">
      <c r="A231" s="6" t="s">
        <v>63</v>
      </c>
      <c r="B231" s="7">
        <f>B129</f>
        <v>707.44999999999993</v>
      </c>
      <c r="C231" s="7">
        <f>C129</f>
        <v>47.106999999999999</v>
      </c>
      <c r="D231" s="8">
        <f t="shared" si="14"/>
        <v>6.6587037953212249</v>
      </c>
    </row>
    <row r="232" spans="1:4" ht="15.75">
      <c r="A232" s="6" t="s">
        <v>65</v>
      </c>
      <c r="B232" s="7">
        <f>B148</f>
        <v>2071</v>
      </c>
      <c r="C232" s="7">
        <f>C148</f>
        <v>1079.8509999999999</v>
      </c>
      <c r="D232" s="8">
        <f t="shared" si="14"/>
        <v>52.141525832930945</v>
      </c>
    </row>
    <row r="233" spans="1:4" ht="15.75">
      <c r="A233" s="6" t="s">
        <v>68</v>
      </c>
      <c r="B233" s="7">
        <f>B169</f>
        <v>233</v>
      </c>
      <c r="C233" s="7">
        <f>C169</f>
        <v>28.138999999999999</v>
      </c>
      <c r="D233" s="8">
        <f t="shared" si="14"/>
        <v>12.076824034334765</v>
      </c>
    </row>
    <row r="234" spans="1:4" ht="15.75">
      <c r="A234" s="6" t="s">
        <v>72</v>
      </c>
      <c r="B234" s="7">
        <f>B182</f>
        <v>88</v>
      </c>
      <c r="C234" s="7">
        <f>C182</f>
        <v>17.256000000000004</v>
      </c>
      <c r="D234" s="8">
        <f t="shared" si="14"/>
        <v>19.609090909090913</v>
      </c>
    </row>
    <row r="235" spans="1:4" ht="15.75">
      <c r="A235" s="6" t="s">
        <v>73</v>
      </c>
      <c r="B235" s="7">
        <f>B200</f>
        <v>1632.9000000000003</v>
      </c>
      <c r="C235" s="7">
        <f>C200</f>
        <v>113.97099999999999</v>
      </c>
      <c r="D235" s="8">
        <f t="shared" si="14"/>
        <v>6.979668075203624</v>
      </c>
    </row>
    <row r="236" spans="1:4" ht="15.75">
      <c r="A236" s="5" t="s">
        <v>96</v>
      </c>
      <c r="B236" s="7">
        <f>SUM(B221:B235)</f>
        <v>12445.43</v>
      </c>
      <c r="C236" s="7">
        <f>SUM(C221:C235)</f>
        <v>4871.68</v>
      </c>
      <c r="D236" s="8">
        <f t="shared" si="14"/>
        <v>39.144328480414096</v>
      </c>
    </row>
  </sheetData>
  <mergeCells count="30">
    <mergeCell ref="C1:D1"/>
    <mergeCell ref="A2:D2"/>
    <mergeCell ref="A3:D3"/>
    <mergeCell ref="A5:D5"/>
    <mergeCell ref="A6:A7"/>
    <mergeCell ref="B6:D6"/>
    <mergeCell ref="A8:D8"/>
    <mergeCell ref="A13:D13"/>
    <mergeCell ref="A29:D29"/>
    <mergeCell ref="A37:D37"/>
    <mergeCell ref="A50:D50"/>
    <mergeCell ref="A57:D57"/>
    <mergeCell ref="A67:D67"/>
    <mergeCell ref="A82:D82"/>
    <mergeCell ref="A95:D95"/>
    <mergeCell ref="A104:D104"/>
    <mergeCell ref="A119:D119"/>
    <mergeCell ref="A130:D130"/>
    <mergeCell ref="A149:D149"/>
    <mergeCell ref="A170:D170"/>
    <mergeCell ref="A183:D183"/>
    <mergeCell ref="C203:D203"/>
    <mergeCell ref="C204:D204"/>
    <mergeCell ref="A205:D205"/>
    <mergeCell ref="A218:D218"/>
    <mergeCell ref="A206:D206"/>
    <mergeCell ref="A207:D207"/>
    <mergeCell ref="A209:D209"/>
    <mergeCell ref="A216:D216"/>
    <mergeCell ref="A217:D217"/>
  </mergeCells>
  <pageMargins left="0.7" right="0.7" top="0.75" bottom="0.75" header="0.51180555555555496" footer="0.51180555555555496"/>
  <pageSetup paperSize="9" firstPageNumber="0" orientation="portrait" horizontalDpi="300" verticalDpi="300" r:id="rId1"/>
  <rowBreaks count="1" manualBreakCount="1"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Лист1!_GoBack</vt:lpstr>
      <vt:lpstr>Лист1!Print_Area_0</vt:lpstr>
      <vt:lpstr>Лист1!Print_Area_0_0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Lomovceva</dc:creator>
  <cp:lastModifiedBy>ponomarchuk</cp:lastModifiedBy>
  <cp:revision>3</cp:revision>
  <dcterms:created xsi:type="dcterms:W3CDTF">2006-09-16T00:00:00Z</dcterms:created>
  <dcterms:modified xsi:type="dcterms:W3CDTF">2017-11-08T07:57:40Z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