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/>
  </bookViews>
  <sheets>
    <sheet name="Лист1" sheetId="1" r:id="rId1"/>
  </sheets>
  <definedNames>
    <definedName name="_GoBack" localSheetId="0">Лист1!$C$227</definedName>
  </definedNames>
  <calcPr calcId="145621"/>
</workbook>
</file>

<file path=xl/calcChain.xml><?xml version="1.0" encoding="utf-8"?>
<calcChain xmlns="http://schemas.openxmlformats.org/spreadsheetml/2006/main">
  <c r="D152" i="1" l="1"/>
  <c r="D58" i="1" l="1"/>
  <c r="D59" i="1"/>
  <c r="D60" i="1"/>
  <c r="D61" i="1"/>
  <c r="D62" i="1"/>
  <c r="D63" i="1"/>
  <c r="D64" i="1"/>
  <c r="D65" i="1"/>
  <c r="C66" i="1"/>
  <c r="D10" i="1" l="1"/>
  <c r="D116" i="1"/>
  <c r="D117" i="1"/>
  <c r="B66" i="1" l="1"/>
  <c r="B245" i="1" l="1"/>
  <c r="D245" i="1" s="1"/>
  <c r="D66" i="1"/>
  <c r="D124" i="1"/>
  <c r="D123" i="1"/>
  <c r="D122" i="1"/>
  <c r="D121" i="1" l="1"/>
  <c r="D118" i="1"/>
  <c r="C229" i="1" l="1"/>
  <c r="B229" i="1"/>
  <c r="C215" i="1" l="1"/>
  <c r="D214" i="1"/>
  <c r="B215" i="1"/>
  <c r="D174" i="1"/>
  <c r="D161" i="1"/>
  <c r="D110" i="1"/>
  <c r="D111" i="1"/>
  <c r="D112" i="1"/>
  <c r="D113" i="1"/>
  <c r="D103" i="1"/>
  <c r="D104" i="1"/>
  <c r="D105" i="1"/>
  <c r="D106" i="1"/>
  <c r="D107" i="1"/>
  <c r="D108" i="1"/>
  <c r="D109" i="1"/>
  <c r="D102" i="1"/>
  <c r="D101" i="1"/>
  <c r="D87" i="1"/>
  <c r="D199" i="1" l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187" i="1"/>
  <c r="D188" i="1"/>
  <c r="D189" i="1"/>
  <c r="D190" i="1"/>
  <c r="D191" i="1"/>
  <c r="D192" i="1"/>
  <c r="D193" i="1"/>
  <c r="D194" i="1"/>
  <c r="D195" i="1"/>
  <c r="D196" i="1"/>
  <c r="D186" i="1"/>
  <c r="D166" i="1"/>
  <c r="D167" i="1"/>
  <c r="D168" i="1"/>
  <c r="D169" i="1"/>
  <c r="D170" i="1"/>
  <c r="D171" i="1"/>
  <c r="D172" i="1"/>
  <c r="D173" i="1"/>
  <c r="D175" i="1"/>
  <c r="D176" i="1"/>
  <c r="D177" i="1"/>
  <c r="D178" i="1"/>
  <c r="D179" i="1"/>
  <c r="D180" i="1"/>
  <c r="D181" i="1"/>
  <c r="D182" i="1"/>
  <c r="D183" i="1"/>
  <c r="D165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0" i="1"/>
  <c r="D162" i="1"/>
  <c r="D146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31" i="1"/>
  <c r="D119" i="1"/>
  <c r="D120" i="1"/>
  <c r="D125" i="1"/>
  <c r="D126" i="1"/>
  <c r="D127" i="1"/>
  <c r="D128" i="1"/>
  <c r="D84" i="1"/>
  <c r="D85" i="1"/>
  <c r="D86" i="1"/>
  <c r="D88" i="1"/>
  <c r="D89" i="1"/>
  <c r="D90" i="1"/>
  <c r="D91" i="1"/>
  <c r="D92" i="1"/>
  <c r="D93" i="1"/>
  <c r="D94" i="1"/>
  <c r="D95" i="1"/>
  <c r="D96" i="1"/>
  <c r="D97" i="1"/>
  <c r="D98" i="1"/>
  <c r="D83" i="1"/>
  <c r="D69" i="1"/>
  <c r="D70" i="1"/>
  <c r="D71" i="1"/>
  <c r="D72" i="1"/>
  <c r="D73" i="1"/>
  <c r="D74" i="1"/>
  <c r="D75" i="1"/>
  <c r="D76" i="1"/>
  <c r="D77" i="1"/>
  <c r="D78" i="1"/>
  <c r="D79" i="1"/>
  <c r="D80" i="1"/>
  <c r="D68" i="1"/>
  <c r="D17" i="1"/>
  <c r="D18" i="1"/>
  <c r="D19" i="1"/>
  <c r="D20" i="1"/>
  <c r="D21" i="1"/>
  <c r="D22" i="1"/>
  <c r="D23" i="1"/>
  <c r="D24" i="1"/>
  <c r="D25" i="1"/>
  <c r="D26" i="1"/>
  <c r="D27" i="1"/>
  <c r="D28" i="1"/>
  <c r="D16" i="1"/>
  <c r="D15" i="1"/>
  <c r="B81" i="1"/>
  <c r="B241" i="1" s="1"/>
  <c r="C81" i="1"/>
  <c r="C241" i="1" s="1"/>
  <c r="B99" i="1"/>
  <c r="C99" i="1"/>
  <c r="C242" i="1" s="1"/>
  <c r="B114" i="1"/>
  <c r="C114" i="1"/>
  <c r="B129" i="1"/>
  <c r="B244" i="1" s="1"/>
  <c r="C129" i="1"/>
  <c r="B144" i="1"/>
  <c r="B246" i="1" s="1"/>
  <c r="C144" i="1"/>
  <c r="B163" i="1"/>
  <c r="B247" i="1" s="1"/>
  <c r="C163" i="1"/>
  <c r="B184" i="1"/>
  <c r="B248" i="1" s="1"/>
  <c r="C184" i="1"/>
  <c r="C248" i="1" s="1"/>
  <c r="B197" i="1"/>
  <c r="C197" i="1"/>
  <c r="C249" i="1" s="1"/>
  <c r="C37" i="1"/>
  <c r="C238" i="1" s="1"/>
  <c r="D52" i="1"/>
  <c r="D53" i="1"/>
  <c r="D54" i="1"/>
  <c r="D55" i="1"/>
  <c r="D51" i="1"/>
  <c r="C29" i="1"/>
  <c r="C236" i="1" s="1"/>
  <c r="B29" i="1"/>
  <c r="B236" i="1" s="1"/>
  <c r="B250" i="1"/>
  <c r="C250" i="1"/>
  <c r="D48" i="1"/>
  <c r="D47" i="1"/>
  <c r="D46" i="1"/>
  <c r="D45" i="1"/>
  <c r="D44" i="1"/>
  <c r="D43" i="1"/>
  <c r="D42" i="1"/>
  <c r="D41" i="1"/>
  <c r="D40" i="1"/>
  <c r="D39" i="1"/>
  <c r="D36" i="1"/>
  <c r="D35" i="1"/>
  <c r="D34" i="1"/>
  <c r="D33" i="1"/>
  <c r="D32" i="1"/>
  <c r="D31" i="1"/>
  <c r="D12" i="1"/>
  <c r="D11" i="1"/>
  <c r="C56" i="1"/>
  <c r="C240" i="1" s="1"/>
  <c r="B56" i="1"/>
  <c r="B240" i="1" s="1"/>
  <c r="C49" i="1"/>
  <c r="C239" i="1" s="1"/>
  <c r="B49" i="1"/>
  <c r="B37" i="1"/>
  <c r="B238" i="1" s="1"/>
  <c r="C13" i="1"/>
  <c r="C237" i="1" s="1"/>
  <c r="B13" i="1"/>
  <c r="B237" i="1" s="1"/>
  <c r="D237" i="1" l="1"/>
  <c r="B243" i="1"/>
  <c r="D114" i="1"/>
  <c r="D248" i="1"/>
  <c r="D163" i="1"/>
  <c r="C247" i="1"/>
  <c r="D247" i="1" s="1"/>
  <c r="D129" i="1"/>
  <c r="C244" i="1"/>
  <c r="D244" i="1" s="1"/>
  <c r="D184" i="1"/>
  <c r="D144" i="1"/>
  <c r="D197" i="1"/>
  <c r="D99" i="1"/>
  <c r="B249" i="1"/>
  <c r="D249" i="1" s="1"/>
  <c r="C246" i="1"/>
  <c r="D246" i="1" s="1"/>
  <c r="B242" i="1"/>
  <c r="D242" i="1" s="1"/>
  <c r="D81" i="1"/>
  <c r="D250" i="1"/>
  <c r="D241" i="1"/>
  <c r="C243" i="1"/>
  <c r="D238" i="1"/>
  <c r="D215" i="1"/>
  <c r="D56" i="1"/>
  <c r="D240" i="1"/>
  <c r="D49" i="1"/>
  <c r="B239" i="1"/>
  <c r="D239" i="1" s="1"/>
  <c r="D37" i="1"/>
  <c r="D236" i="1"/>
  <c r="D29" i="1"/>
  <c r="D13" i="1"/>
  <c r="D243" i="1" l="1"/>
  <c r="C251" i="1"/>
  <c r="C216" i="1" s="1"/>
  <c r="B251" i="1"/>
  <c r="B216" i="1" s="1"/>
  <c r="D251" i="1" l="1"/>
  <c r="D216" i="1" s="1"/>
</calcChain>
</file>

<file path=xl/sharedStrings.xml><?xml version="1.0" encoding="utf-8"?>
<sst xmlns="http://schemas.openxmlformats.org/spreadsheetml/2006/main" count="253" uniqueCount="98">
  <si>
    <t xml:space="preserve">Приложение № 1 к письму
_Западно-Балтийского_
территориального управления Росрыболовства
от______________№__ 
</t>
  </si>
  <si>
    <t>Сведения об освоении водных биологических ресурсов,</t>
  </si>
  <si>
    <t>общий допустимый улов которых не устанавливается</t>
  </si>
  <si>
    <t>Западный рыбохозяйственный бассейн</t>
  </si>
  <si>
    <t>Водные биологические ресурсы</t>
  </si>
  <si>
    <t>Рекомендованный объем</t>
  </si>
  <si>
    <t>Фактическое освоение</t>
  </si>
  <si>
    <t>% освоения</t>
  </si>
  <si>
    <t>26-й подрайон Балтийского моря</t>
  </si>
  <si>
    <t>Судак</t>
  </si>
  <si>
    <t>Камбала - тюрбо</t>
  </si>
  <si>
    <t>Камбала морская</t>
  </si>
  <si>
    <t>ИТОГО</t>
  </si>
  <si>
    <t>Балтийское море (Финский залив)</t>
  </si>
  <si>
    <t>Сиг</t>
  </si>
  <si>
    <t>Корюшка европейская</t>
  </si>
  <si>
    <t>Ряпушка</t>
  </si>
  <si>
    <t>Минога</t>
  </si>
  <si>
    <t>Рыбец, сырть</t>
  </si>
  <si>
    <t>Налим</t>
  </si>
  <si>
    <t>Щука</t>
  </si>
  <si>
    <t>Ерш пресноводный</t>
  </si>
  <si>
    <t>Окунь пресноводный</t>
  </si>
  <si>
    <t>Плотва</t>
  </si>
  <si>
    <t>Лещ</t>
  </si>
  <si>
    <t>Колюшка трехиглая</t>
  </si>
  <si>
    <t>Чехонь</t>
  </si>
  <si>
    <t>Прочие пресноводные</t>
  </si>
  <si>
    <t>Калининградский (Вислинский) залив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</si>
  <si>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</si>
  <si>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</si>
  <si>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</si>
  <si>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</si>
  <si>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</si>
  <si>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</t>
  </si>
  <si>
    <t>окунь пресноводный</t>
  </si>
  <si>
    <t>корюшка европейская</t>
  </si>
  <si>
    <t>корюшка европейская, снеток (пресноводная жилая форма)</t>
  </si>
  <si>
    <t>сиг (пресноводная жилая форма)</t>
  </si>
  <si>
    <t>атлантическая финта</t>
  </si>
  <si>
    <t>Виштынецкое озеро</t>
  </si>
  <si>
    <t>ряпушка европейская</t>
  </si>
  <si>
    <t>плотва</t>
  </si>
  <si>
    <t>прочие</t>
  </si>
  <si>
    <t>Ладожское озеро (в административных границах Ленинградской области)</t>
  </si>
  <si>
    <t>Палия</t>
  </si>
  <si>
    <t>Лещ (жилая форма)</t>
  </si>
  <si>
    <t>Чехонь (жилая форма)</t>
  </si>
  <si>
    <t>Синец</t>
  </si>
  <si>
    <t>Рыбец, сырть (жилая форма)</t>
  </si>
  <si>
    <t>Густера</t>
  </si>
  <si>
    <t>Прочие озера Ленинградской области</t>
  </si>
  <si>
    <t>Пелядь</t>
  </si>
  <si>
    <t>Жерех</t>
  </si>
  <si>
    <t>Язь</t>
  </si>
  <si>
    <t>Уклея</t>
  </si>
  <si>
    <t>Линь</t>
  </si>
  <si>
    <t>Красноперка</t>
  </si>
  <si>
    <t>Хирономиды</t>
  </si>
  <si>
    <t>Реки Ленинградской области</t>
  </si>
  <si>
    <t>Голавль</t>
  </si>
  <si>
    <t>Нарвское водохранилище</t>
  </si>
  <si>
    <t>Карась</t>
  </si>
  <si>
    <t>Ладожское озеро (в административных границах Республики Карелия)</t>
  </si>
  <si>
    <t>Озеро Ильмень</t>
  </si>
  <si>
    <t>Корюшка европейская, снеток</t>
  </si>
  <si>
    <t>Сом пресноводный</t>
  </si>
  <si>
    <t>Прочие озера Новгородской области</t>
  </si>
  <si>
    <t>Рипус</t>
  </si>
  <si>
    <t>Хирономиды (мотыль)</t>
  </si>
  <si>
    <t>Реки Новгородской области</t>
  </si>
  <si>
    <t>Малые озера Псковской области</t>
  </si>
  <si>
    <t>Уклейка, уклея</t>
  </si>
  <si>
    <t>Раки</t>
  </si>
  <si>
    <t>ВСЕГО ПО БАССЕЙНУ, ВБР</t>
  </si>
  <si>
    <t xml:space="preserve">Приложение № 2 к письму
__Западно-Балтийского_
территориального управления Росрыболовства
от_____________№_____
</t>
  </si>
  <si>
    <t>Контроль за добычей (выловом) водных биологических ресурсов,</t>
  </si>
  <si>
    <t>общий допустимый улов которых не устанавливается,</t>
  </si>
  <si>
    <t>в Западном рыбохозяйственном бассейне</t>
  </si>
  <si>
    <t>1. Результат работы территориального управления</t>
  </si>
  <si>
    <t>Территориальное управление</t>
  </si>
  <si>
    <t>Количество заключенных договоров</t>
  </si>
  <si>
    <t>Количество выданных разрешений</t>
  </si>
  <si>
    <t>Северо-Западное территориальное управление</t>
  </si>
  <si>
    <t>Западно-Балтийское территориальное управление</t>
  </si>
  <si>
    <t>Итого ( 2 управления)</t>
  </si>
  <si>
    <t>2. Общие рекомендованные объемы водных биоресурсов</t>
  </si>
  <si>
    <t>для промышленного/прибрежного рыболовства по районам промысла,</t>
  </si>
  <si>
    <t>вылов и освоение</t>
  </si>
  <si>
    <t>Рыбопромысловый район (зона, подзона)</t>
  </si>
  <si>
    <t>Общий рекомендованный объем, тонн</t>
  </si>
  <si>
    <t>Вылов, тонн</t>
  </si>
  <si>
    <t>Освоение, %</t>
  </si>
  <si>
    <t>Итого по всем районам</t>
  </si>
  <si>
    <t>2016 год</t>
  </si>
  <si>
    <t>Прочие (ряпушка, угорь, сазан (жилая форма), чехонь (жилая форма), сом пресноводный, налим)</t>
  </si>
  <si>
    <t>Прочие водохранилища</t>
  </si>
  <si>
    <t>Сводка на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</si>
</sst>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0" fillId="0" borderId="0" xfId="0" applyNumberFormat="1" applyFill="1"/>
    <xf numFmtId="0" fontId="2" fillId="0" borderId="0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5"/>
  <sheetViews>
    <sheetView tabSelected="1" zoomScale="120" zoomScaleNormal="120" workbookViewId="0">
      <selection activeCell="G260" sqref="G260"/>
    </sheetView>
  </sheetViews>
  <sheetFormatPr defaultRowHeight="15" x14ac:dyDescent="0.25"/>
  <cols>
    <col min="1" max="1" width="45.140625" customWidth="1"/>
    <col min="2" max="2" width="18.7109375" customWidth="1"/>
    <col min="3" max="3" width="15.28515625" customWidth="1"/>
    <col min="4" max="4" width="11.7109375" customWidth="1"/>
    <col min="7" max="7" width="38.140625" customWidth="1"/>
  </cols>
  <sheetData>
    <row r="1" spans="1:4" ht="93" customHeight="1" x14ac:dyDescent="0.25">
      <c r="A1" s="3"/>
      <c r="B1" s="3"/>
      <c r="C1" s="39" t="s">
        <v>0</v>
      </c>
      <c r="D1" s="39"/>
    </row>
    <row r="2" spans="1:4" ht="15.75" x14ac:dyDescent="0.25">
      <c r="A2" s="3"/>
      <c r="B2" s="3"/>
      <c r="C2" s="43" t="s">
        <v>97</v>
      </c>
      <c r="D2" s="43"/>
    </row>
    <row r="3" spans="1:4" ht="15.75" x14ac:dyDescent="0.25">
      <c r="A3" s="40" t="s">
        <v>1</v>
      </c>
      <c r="B3" s="40"/>
      <c r="C3" s="40"/>
      <c r="D3" s="40"/>
    </row>
    <row r="4" spans="1:4" ht="15.75" x14ac:dyDescent="0.25">
      <c r="A4" s="40" t="s">
        <v>2</v>
      </c>
      <c r="B4" s="40"/>
      <c r="C4" s="40"/>
      <c r="D4" s="40"/>
    </row>
    <row r="5" spans="1:4" ht="15.75" x14ac:dyDescent="0.25">
      <c r="A5" s="4"/>
      <c r="B5" s="3"/>
      <c r="C5" s="3"/>
      <c r="D5" s="3"/>
    </row>
    <row r="6" spans="1:4" ht="15.75" x14ac:dyDescent="0.25">
      <c r="A6" s="41" t="s">
        <v>3</v>
      </c>
      <c r="B6" s="41"/>
      <c r="C6" s="41"/>
      <c r="D6" s="41"/>
    </row>
    <row r="7" spans="1:4" ht="15.75" x14ac:dyDescent="0.25">
      <c r="A7" s="44" t="s">
        <v>4</v>
      </c>
      <c r="B7" s="44" t="s">
        <v>94</v>
      </c>
      <c r="C7" s="44"/>
      <c r="D7" s="44"/>
    </row>
    <row r="8" spans="1:4" ht="31.5" x14ac:dyDescent="0.25">
      <c r="A8" s="44"/>
      <c r="B8" s="24" t="s">
        <v>5</v>
      </c>
      <c r="C8" s="24" t="s">
        <v>6</v>
      </c>
      <c r="D8" s="24" t="s">
        <v>7</v>
      </c>
    </row>
    <row r="9" spans="1:4" ht="15.75" x14ac:dyDescent="0.25">
      <c r="A9" s="42" t="s">
        <v>8</v>
      </c>
      <c r="B9" s="42"/>
      <c r="C9" s="42"/>
      <c r="D9" s="42"/>
    </row>
    <row r="10" spans="1:4" ht="15.75" x14ac:dyDescent="0.25">
      <c r="A10" s="6" t="s">
        <v>9</v>
      </c>
      <c r="B10" s="7">
        <v>83.88</v>
      </c>
      <c r="C10" s="7">
        <v>79.86</v>
      </c>
      <c r="D10" s="23">
        <f>C10*100/B10</f>
        <v>95.207439198855511</v>
      </c>
    </row>
    <row r="11" spans="1:4" ht="19.5" customHeight="1" x14ac:dyDescent="0.25">
      <c r="A11" s="6" t="s">
        <v>10</v>
      </c>
      <c r="B11" s="7">
        <v>23.19</v>
      </c>
      <c r="C11" s="7">
        <v>6.3819999999999997</v>
      </c>
      <c r="D11" s="23">
        <f>C11*100/B11</f>
        <v>27.520482966796028</v>
      </c>
    </row>
    <row r="12" spans="1:4" ht="15.75" x14ac:dyDescent="0.25">
      <c r="A12" s="6" t="s">
        <v>11</v>
      </c>
      <c r="B12" s="7">
        <v>5</v>
      </c>
      <c r="C12" s="7">
        <v>0</v>
      </c>
      <c r="D12" s="23">
        <f>C12*100/B12</f>
        <v>0</v>
      </c>
    </row>
    <row r="13" spans="1:4" ht="19.5" customHeight="1" x14ac:dyDescent="0.25">
      <c r="A13" s="25" t="s">
        <v>12</v>
      </c>
      <c r="B13" s="7">
        <f>SUM(B10:B12)</f>
        <v>112.07</v>
      </c>
      <c r="C13" s="7">
        <f>SUM(C10:C12)</f>
        <v>86.242000000000004</v>
      </c>
      <c r="D13" s="23">
        <f>C13/B13*100</f>
        <v>76.953689658249317</v>
      </c>
    </row>
    <row r="14" spans="1:4" ht="37.5" customHeight="1" thickBot="1" x14ac:dyDescent="0.3">
      <c r="A14" s="51" t="s">
        <v>13</v>
      </c>
      <c r="B14" s="51"/>
      <c r="C14" s="51"/>
      <c r="D14" s="51"/>
    </row>
    <row r="15" spans="1:4" ht="19.5" customHeight="1" thickBot="1" x14ac:dyDescent="0.35">
      <c r="A15" s="34" t="s">
        <v>14</v>
      </c>
      <c r="B15" s="16">
        <v>12.5</v>
      </c>
      <c r="C15" s="17">
        <v>10.122999999999999</v>
      </c>
      <c r="D15" s="23">
        <f>C15/B15*100</f>
        <v>80.983999999999995</v>
      </c>
    </row>
    <row r="16" spans="1:4" ht="19.5" thickBot="1" x14ac:dyDescent="0.35">
      <c r="A16" s="35" t="s">
        <v>15</v>
      </c>
      <c r="B16" s="18">
        <v>587</v>
      </c>
      <c r="C16" s="19">
        <v>569.97199999999998</v>
      </c>
      <c r="D16" s="23">
        <f>C16/B16*100</f>
        <v>97.099148211243616</v>
      </c>
    </row>
    <row r="17" spans="1:4" ht="19.5" customHeight="1" thickBot="1" x14ac:dyDescent="0.35">
      <c r="A17" s="35" t="s">
        <v>16</v>
      </c>
      <c r="B17" s="18">
        <v>14.5</v>
      </c>
      <c r="C17" s="19">
        <v>9.4130000000000003</v>
      </c>
      <c r="D17" s="23">
        <f t="shared" ref="D17:D28" si="0">C17/B17*100</f>
        <v>64.91724137931034</v>
      </c>
    </row>
    <row r="18" spans="1:4" ht="19.5" thickBot="1" x14ac:dyDescent="0.35">
      <c r="A18" s="35" t="s">
        <v>17</v>
      </c>
      <c r="B18" s="18">
        <v>59.85</v>
      </c>
      <c r="C18" s="19">
        <v>49.841000000000001</v>
      </c>
      <c r="D18" s="23">
        <f t="shared" si="0"/>
        <v>83.276524644945695</v>
      </c>
    </row>
    <row r="19" spans="1:4" ht="19.5" thickBot="1" x14ac:dyDescent="0.35">
      <c r="A19" s="35" t="s">
        <v>18</v>
      </c>
      <c r="B19" s="18">
        <v>4.8</v>
      </c>
      <c r="C19" s="19">
        <v>5.4020000000000001</v>
      </c>
      <c r="D19" s="23">
        <f t="shared" si="0"/>
        <v>112.54166666666667</v>
      </c>
    </row>
    <row r="20" spans="1:4" ht="19.5" thickBot="1" x14ac:dyDescent="0.35">
      <c r="A20" s="35" t="s">
        <v>19</v>
      </c>
      <c r="B20" s="18">
        <v>4.9000000000000004</v>
      </c>
      <c r="C20" s="19">
        <v>4.298</v>
      </c>
      <c r="D20" s="23">
        <f t="shared" si="0"/>
        <v>87.714285714285708</v>
      </c>
    </row>
    <row r="21" spans="1:4" ht="19.5" thickBot="1" x14ac:dyDescent="0.35">
      <c r="A21" s="35" t="s">
        <v>20</v>
      </c>
      <c r="B21" s="18">
        <v>9.8000000000000007</v>
      </c>
      <c r="C21" s="19">
        <v>12.391</v>
      </c>
      <c r="D21" s="23">
        <f t="shared" si="0"/>
        <v>126.43877551020408</v>
      </c>
    </row>
    <row r="22" spans="1:4" ht="19.5" thickBot="1" x14ac:dyDescent="0.35">
      <c r="A22" s="35" t="s">
        <v>21</v>
      </c>
      <c r="B22" s="18">
        <v>317</v>
      </c>
      <c r="C22" s="19">
        <v>313.06200000000001</v>
      </c>
      <c r="D22" s="23">
        <f t="shared" si="0"/>
        <v>98.757728706624619</v>
      </c>
    </row>
    <row r="23" spans="1:4" ht="19.5" thickBot="1" x14ac:dyDescent="0.35">
      <c r="A23" s="35" t="s">
        <v>22</v>
      </c>
      <c r="B23" s="18">
        <v>146.9</v>
      </c>
      <c r="C23" s="19">
        <v>51.158999999999999</v>
      </c>
      <c r="D23" s="23">
        <f t="shared" si="0"/>
        <v>34.825731790333556</v>
      </c>
    </row>
    <row r="24" spans="1:4" ht="19.5" thickBot="1" x14ac:dyDescent="0.35">
      <c r="A24" s="35" t="s">
        <v>23</v>
      </c>
      <c r="B24" s="18">
        <v>192.9</v>
      </c>
      <c r="C24" s="19">
        <v>135.04300000000001</v>
      </c>
      <c r="D24" s="23">
        <f t="shared" si="0"/>
        <v>70.00673924313115</v>
      </c>
    </row>
    <row r="25" spans="1:4" ht="19.5" thickBot="1" x14ac:dyDescent="0.35">
      <c r="A25" s="35" t="s">
        <v>24</v>
      </c>
      <c r="B25" s="18">
        <v>191.9</v>
      </c>
      <c r="C25" s="19">
        <v>182.5</v>
      </c>
      <c r="D25" s="23">
        <f t="shared" si="0"/>
        <v>95.101615424700356</v>
      </c>
    </row>
    <row r="26" spans="1:4" ht="19.5" thickBot="1" x14ac:dyDescent="0.35">
      <c r="A26" s="35" t="s">
        <v>25</v>
      </c>
      <c r="B26" s="18">
        <v>69.5</v>
      </c>
      <c r="C26" s="19">
        <v>46.578000000000003</v>
      </c>
      <c r="D26" s="23">
        <f t="shared" si="0"/>
        <v>67.018705035971223</v>
      </c>
    </row>
    <row r="27" spans="1:4" ht="19.5" thickBot="1" x14ac:dyDescent="0.35">
      <c r="A27" s="35" t="s">
        <v>26</v>
      </c>
      <c r="B27" s="18">
        <v>9.9</v>
      </c>
      <c r="C27" s="19">
        <v>7.7729999999999997</v>
      </c>
      <c r="D27" s="23">
        <f t="shared" si="0"/>
        <v>78.515151515151501</v>
      </c>
    </row>
    <row r="28" spans="1:4" ht="19.5" customHeight="1" thickBot="1" x14ac:dyDescent="0.35">
      <c r="A28" s="35" t="s">
        <v>27</v>
      </c>
      <c r="B28" s="18">
        <v>50.5</v>
      </c>
      <c r="C28" s="19">
        <v>54.988</v>
      </c>
      <c r="D28" s="23">
        <f t="shared" si="0"/>
        <v>108.88712871287129</v>
      </c>
    </row>
    <row r="29" spans="1:4" ht="22.5" customHeight="1" x14ac:dyDescent="0.25">
      <c r="A29" s="25" t="s">
        <v>12</v>
      </c>
      <c r="B29" s="7">
        <f>SUM(B15:B28)</f>
        <v>1671.9500000000003</v>
      </c>
      <c r="C29" s="7">
        <f>SUM(C15:C28)</f>
        <v>1452.5430000000001</v>
      </c>
      <c r="D29" s="23">
        <f>C29/B29*100</f>
        <v>86.877179341487476</v>
      </c>
    </row>
    <row r="30" spans="1:4" ht="15.75" x14ac:dyDescent="0.25">
      <c r="A30" s="53" t="s">
        <v>28</v>
      </c>
      <c r="B30" s="53"/>
      <c r="C30" s="53"/>
      <c r="D30" s="53"/>
    </row>
    <row r="31" spans="1:4" ht="19.5" customHeight="1" x14ac:dyDescent="0.25">
      <c r="A31" s="6" t="s">
        <v>22</v>
      </c>
      <c r="B31" s="7">
        <v>48.79</v>
      </c>
      <c r="C31" s="7">
        <v>59.887</v>
      </c>
      <c r="D31" s="23">
        <f t="shared" ref="D31:D36" si="1">C31*100/B31</f>
        <v>122.74441483910637</v>
      </c>
    </row>
    <row r="32" spans="1:4" ht="19.5" customHeight="1" x14ac:dyDescent="0.25">
      <c r="A32" s="6" t="s">
        <v>29</v>
      </c>
      <c r="B32" s="7">
        <v>19.7</v>
      </c>
      <c r="C32" s="7">
        <v>5.6909999999999998</v>
      </c>
      <c r="D32" s="23">
        <f t="shared" si="1"/>
        <v>28.888324873096447</v>
      </c>
    </row>
    <row r="33" spans="1:4" ht="15.75" x14ac:dyDescent="0.25">
      <c r="A33" s="6" t="s">
        <v>30</v>
      </c>
      <c r="B33" s="7">
        <v>4.8</v>
      </c>
      <c r="C33" s="7">
        <v>0.71599999999999997</v>
      </c>
      <c r="D33" s="23">
        <f t="shared" si="1"/>
        <v>14.916666666666666</v>
      </c>
    </row>
    <row r="34" spans="1:4" ht="15.75" x14ac:dyDescent="0.25">
      <c r="A34" s="6" t="s">
        <v>31</v>
      </c>
      <c r="B34" s="7">
        <v>4.9000000000000004</v>
      </c>
      <c r="C34" s="7">
        <v>1.1819999999999999</v>
      </c>
      <c r="D34" s="23">
        <f t="shared" si="1"/>
        <v>24.122448979591834</v>
      </c>
    </row>
    <row r="35" spans="1:4" ht="15.75" x14ac:dyDescent="0.25">
      <c r="A35" s="6" t="s">
        <v>32</v>
      </c>
      <c r="B35" s="7">
        <v>0.49</v>
      </c>
      <c r="C35" s="7">
        <v>0</v>
      </c>
      <c r="D35" s="23">
        <f t="shared" si="1"/>
        <v>0</v>
      </c>
    </row>
    <row r="36" spans="1:4" ht="15.75" x14ac:dyDescent="0.25">
      <c r="A36" s="6" t="s">
        <v>33</v>
      </c>
      <c r="B36" s="7">
        <v>28.8</v>
      </c>
      <c r="C36" s="7">
        <v>79.227000000000004</v>
      </c>
      <c r="D36" s="23">
        <f t="shared" si="1"/>
        <v>275.09375</v>
      </c>
    </row>
    <row r="37" spans="1:4" ht="15.75" x14ac:dyDescent="0.25">
      <c r="A37" s="26" t="s">
        <v>12</v>
      </c>
      <c r="B37" s="7">
        <f>SUM(B31:B36)</f>
        <v>107.47999999999999</v>
      </c>
      <c r="C37" s="7">
        <f>SUM(C31:C36)</f>
        <v>146.703</v>
      </c>
      <c r="D37" s="23">
        <f>C37/B37*100</f>
        <v>136.49330107927057</v>
      </c>
    </row>
    <row r="38" spans="1:4" ht="15.75" x14ac:dyDescent="0.25">
      <c r="A38" s="54" t="s">
        <v>34</v>
      </c>
      <c r="B38" s="55"/>
      <c r="C38" s="55"/>
      <c r="D38" s="56"/>
    </row>
    <row r="39" spans="1:4" ht="15.75" x14ac:dyDescent="0.25">
      <c r="A39" s="6" t="s">
        <v>35</v>
      </c>
      <c r="B39" s="7">
        <v>144.49</v>
      </c>
      <c r="C39" s="7">
        <v>137.52099999999999</v>
      </c>
      <c r="D39" s="23">
        <f t="shared" ref="D39:D48" si="2">C39*100/B39</f>
        <v>95.176828846286924</v>
      </c>
    </row>
    <row r="40" spans="1:4" ht="15.75" x14ac:dyDescent="0.25">
      <c r="A40" s="6" t="s">
        <v>36</v>
      </c>
      <c r="B40" s="7">
        <v>299.89999999999998</v>
      </c>
      <c r="C40" s="7">
        <v>452.89600000000002</v>
      </c>
      <c r="D40" s="23">
        <f t="shared" si="2"/>
        <v>151.01567189063022</v>
      </c>
    </row>
    <row r="41" spans="1:4" ht="31.5" x14ac:dyDescent="0.25">
      <c r="A41" s="6" t="s">
        <v>37</v>
      </c>
      <c r="B41" s="7">
        <v>24.5</v>
      </c>
      <c r="C41" s="7">
        <v>72.543000000000006</v>
      </c>
      <c r="D41" s="23">
        <f t="shared" si="2"/>
        <v>296.09387755102046</v>
      </c>
    </row>
    <row r="42" spans="1:4" ht="19.5" customHeight="1" x14ac:dyDescent="0.25">
      <c r="A42" s="6" t="s">
        <v>29</v>
      </c>
      <c r="B42" s="7">
        <v>1.79</v>
      </c>
      <c r="C42" s="7">
        <v>8.9999999999999993E-3</v>
      </c>
      <c r="D42" s="23">
        <f t="shared" si="2"/>
        <v>0.50279329608938539</v>
      </c>
    </row>
    <row r="43" spans="1:4" ht="18" customHeight="1" x14ac:dyDescent="0.25">
      <c r="A43" s="6" t="s">
        <v>30</v>
      </c>
      <c r="B43" s="7">
        <v>47.9</v>
      </c>
      <c r="C43" s="7">
        <v>9.7769999999999992</v>
      </c>
      <c r="D43" s="23">
        <f t="shared" si="2"/>
        <v>20.411273486430062</v>
      </c>
    </row>
    <row r="44" spans="1:4" ht="15.75" x14ac:dyDescent="0.25">
      <c r="A44" s="6" t="s">
        <v>31</v>
      </c>
      <c r="B44" s="7">
        <v>28.59</v>
      </c>
      <c r="C44" s="7">
        <v>19.274000000000001</v>
      </c>
      <c r="D44" s="23">
        <f t="shared" si="2"/>
        <v>67.415180132913605</v>
      </c>
    </row>
    <row r="45" spans="1:4" ht="15.75" x14ac:dyDescent="0.25">
      <c r="A45" s="6" t="s">
        <v>32</v>
      </c>
      <c r="B45" s="7">
        <v>119.14</v>
      </c>
      <c r="C45" s="7">
        <v>2.915</v>
      </c>
      <c r="D45" s="23">
        <f t="shared" si="2"/>
        <v>2.4467013597448379</v>
      </c>
    </row>
    <row r="46" spans="1:4" ht="19.5" customHeight="1" x14ac:dyDescent="0.25">
      <c r="A46" s="6" t="s">
        <v>33</v>
      </c>
      <c r="B46" s="7">
        <v>293.7</v>
      </c>
      <c r="C46" s="7">
        <v>296.916</v>
      </c>
      <c r="D46" s="23">
        <f t="shared" si="2"/>
        <v>101.09499489274771</v>
      </c>
    </row>
    <row r="47" spans="1:4" ht="15.75" x14ac:dyDescent="0.25">
      <c r="A47" s="6" t="s">
        <v>38</v>
      </c>
      <c r="B47" s="7">
        <v>1.55</v>
      </c>
      <c r="C47" s="7">
        <v>0.246</v>
      </c>
      <c r="D47" s="23">
        <f t="shared" si="2"/>
        <v>15.870967741935484</v>
      </c>
    </row>
    <row r="48" spans="1:4" ht="15.75" x14ac:dyDescent="0.25">
      <c r="A48" s="6" t="s">
        <v>39</v>
      </c>
      <c r="B48" s="7">
        <v>59.5</v>
      </c>
      <c r="C48" s="7">
        <v>39.213000000000001</v>
      </c>
      <c r="D48" s="23">
        <f t="shared" si="2"/>
        <v>65.904201680672273</v>
      </c>
    </row>
    <row r="49" spans="1:4" ht="15.75" x14ac:dyDescent="0.25">
      <c r="A49" s="25" t="s">
        <v>12</v>
      </c>
      <c r="B49" s="7">
        <f>SUM(B39:B48)</f>
        <v>1021.06</v>
      </c>
      <c r="C49" s="7">
        <f>SUM(C39:C48)</f>
        <v>1031.3100000000002</v>
      </c>
      <c r="D49" s="23">
        <f>C49/B49*100</f>
        <v>101.00385873504007</v>
      </c>
    </row>
    <row r="50" spans="1:4" ht="15.75" x14ac:dyDescent="0.25">
      <c r="A50" s="52" t="s">
        <v>40</v>
      </c>
      <c r="B50" s="52"/>
      <c r="C50" s="52"/>
      <c r="D50" s="52"/>
    </row>
    <row r="51" spans="1:4" ht="15.75" customHeight="1" x14ac:dyDescent="0.25">
      <c r="A51" s="6" t="s">
        <v>38</v>
      </c>
      <c r="B51" s="7">
        <v>1.35</v>
      </c>
      <c r="C51" s="7">
        <v>0.71099999999999997</v>
      </c>
      <c r="D51" s="23">
        <f>C51/B51*100</f>
        <v>52.666666666666664</v>
      </c>
    </row>
    <row r="52" spans="1:4" ht="15.75" x14ac:dyDescent="0.25">
      <c r="A52" s="6" t="s">
        <v>41</v>
      </c>
      <c r="B52" s="7">
        <v>10.5</v>
      </c>
      <c r="C52" s="7">
        <v>0.9</v>
      </c>
      <c r="D52" s="23">
        <f t="shared" ref="D52:D80" si="3">C52/B52*100</f>
        <v>8.5714285714285712</v>
      </c>
    </row>
    <row r="53" spans="1:4" ht="15.75" customHeight="1" x14ac:dyDescent="0.25">
      <c r="A53" s="6" t="s">
        <v>42</v>
      </c>
      <c r="B53" s="7">
        <v>4.3</v>
      </c>
      <c r="C53" s="7">
        <v>1.099</v>
      </c>
      <c r="D53" s="23">
        <f t="shared" si="3"/>
        <v>25.558139534883722</v>
      </c>
    </row>
    <row r="54" spans="1:4" ht="15.75" x14ac:dyDescent="0.25">
      <c r="A54" s="6" t="s">
        <v>35</v>
      </c>
      <c r="B54" s="7">
        <v>5.0999999999999996</v>
      </c>
      <c r="C54" s="7">
        <v>0.77800000000000002</v>
      </c>
      <c r="D54" s="23">
        <f t="shared" si="3"/>
        <v>15.254901960784315</v>
      </c>
    </row>
    <row r="55" spans="1:4" ht="15.75" x14ac:dyDescent="0.25">
      <c r="A55" s="6" t="s">
        <v>43</v>
      </c>
      <c r="B55" s="7">
        <v>3.3</v>
      </c>
      <c r="C55" s="7">
        <v>1.1419999999999999</v>
      </c>
      <c r="D55" s="23">
        <f t="shared" si="3"/>
        <v>34.606060606060609</v>
      </c>
    </row>
    <row r="56" spans="1:4" ht="15.75" x14ac:dyDescent="0.25">
      <c r="A56" s="26" t="s">
        <v>12</v>
      </c>
      <c r="B56" s="7">
        <f>SUM(B51:B55)</f>
        <v>24.55</v>
      </c>
      <c r="C56" s="7">
        <f>SUM(C51:C55)</f>
        <v>4.63</v>
      </c>
      <c r="D56" s="23">
        <f t="shared" si="3"/>
        <v>18.859470468431773</v>
      </c>
    </row>
    <row r="57" spans="1:4" ht="15.75" x14ac:dyDescent="0.25">
      <c r="A57" s="54" t="s">
        <v>96</v>
      </c>
      <c r="B57" s="55"/>
      <c r="C57" s="55"/>
      <c r="D57" s="56"/>
    </row>
    <row r="58" spans="1:4" ht="15.75" x14ac:dyDescent="0.25">
      <c r="A58" s="33" t="s">
        <v>46</v>
      </c>
      <c r="B58" s="7">
        <v>3</v>
      </c>
      <c r="C58" s="7">
        <v>0.01</v>
      </c>
      <c r="D58" s="23">
        <f t="shared" si="3"/>
        <v>0.33333333333333337</v>
      </c>
    </row>
    <row r="59" spans="1:4" ht="15.75" x14ac:dyDescent="0.25">
      <c r="A59" s="33" t="s">
        <v>23</v>
      </c>
      <c r="B59" s="7">
        <v>2</v>
      </c>
      <c r="C59" s="7">
        <v>2.5999999999999999E-2</v>
      </c>
      <c r="D59" s="23">
        <f t="shared" si="3"/>
        <v>1.3</v>
      </c>
    </row>
    <row r="60" spans="1:4" ht="15.75" x14ac:dyDescent="0.25">
      <c r="A60" s="33" t="s">
        <v>53</v>
      </c>
      <c r="B60" s="7">
        <v>1</v>
      </c>
      <c r="C60" s="7">
        <v>0</v>
      </c>
      <c r="D60" s="23">
        <f t="shared" si="3"/>
        <v>0</v>
      </c>
    </row>
    <row r="61" spans="1:4" ht="15.75" x14ac:dyDescent="0.25">
      <c r="A61" s="33" t="s">
        <v>54</v>
      </c>
      <c r="B61" s="7">
        <v>1</v>
      </c>
      <c r="C61" s="7">
        <v>0</v>
      </c>
      <c r="D61" s="23">
        <f t="shared" si="3"/>
        <v>0</v>
      </c>
    </row>
    <row r="62" spans="1:4" ht="15.75" x14ac:dyDescent="0.25">
      <c r="A62" s="33" t="s">
        <v>22</v>
      </c>
      <c r="B62" s="7">
        <v>1</v>
      </c>
      <c r="C62" s="7">
        <v>8.9999999999999993E-3</v>
      </c>
      <c r="D62" s="23">
        <f t="shared" si="3"/>
        <v>0.89999999999999991</v>
      </c>
    </row>
    <row r="63" spans="1:4" ht="15.75" x14ac:dyDescent="0.25">
      <c r="A63" s="33" t="s">
        <v>21</v>
      </c>
      <c r="B63" s="7">
        <v>1</v>
      </c>
      <c r="C63" s="7">
        <v>1E-3</v>
      </c>
      <c r="D63" s="23">
        <f t="shared" si="3"/>
        <v>0.1</v>
      </c>
    </row>
    <row r="64" spans="1:4" ht="15.75" x14ac:dyDescent="0.25">
      <c r="A64" s="33" t="s">
        <v>20</v>
      </c>
      <c r="B64" s="7">
        <v>1</v>
      </c>
      <c r="C64" s="7">
        <v>1E-3</v>
      </c>
      <c r="D64" s="23">
        <f t="shared" si="3"/>
        <v>0.1</v>
      </c>
    </row>
    <row r="65" spans="1:4" ht="15.75" x14ac:dyDescent="0.25">
      <c r="A65" s="33" t="s">
        <v>19</v>
      </c>
      <c r="B65" s="7">
        <v>2</v>
      </c>
      <c r="C65" s="7">
        <v>0</v>
      </c>
      <c r="D65" s="23">
        <f t="shared" si="3"/>
        <v>0</v>
      </c>
    </row>
    <row r="66" spans="1:4" ht="15.75" x14ac:dyDescent="0.25">
      <c r="A66" s="27" t="s">
        <v>12</v>
      </c>
      <c r="B66" s="7">
        <f>SUM(B58:B65)</f>
        <v>12</v>
      </c>
      <c r="C66" s="7">
        <f>SUM(C58:C65)</f>
        <v>4.7E-2</v>
      </c>
      <c r="D66" s="23">
        <f t="shared" si="3"/>
        <v>0.39166666666666666</v>
      </c>
    </row>
    <row r="67" spans="1:4" ht="19.5" customHeight="1" thickBot="1" x14ac:dyDescent="0.3">
      <c r="A67" s="47" t="s">
        <v>44</v>
      </c>
      <c r="B67" s="48"/>
      <c r="C67" s="48"/>
      <c r="D67" s="49"/>
    </row>
    <row r="68" spans="1:4" ht="37.5" customHeight="1" thickBot="1" x14ac:dyDescent="0.35">
      <c r="A68" s="34" t="s">
        <v>45</v>
      </c>
      <c r="B68" s="28">
        <v>3</v>
      </c>
      <c r="C68" s="17">
        <v>2.68</v>
      </c>
      <c r="D68" s="23">
        <f t="shared" si="3"/>
        <v>89.333333333333343</v>
      </c>
    </row>
    <row r="69" spans="1:4" ht="19.5" thickBot="1" x14ac:dyDescent="0.35">
      <c r="A69" s="35" t="s">
        <v>16</v>
      </c>
      <c r="B69" s="29">
        <v>938</v>
      </c>
      <c r="C69" s="19">
        <v>304.44200000000001</v>
      </c>
      <c r="D69" s="23">
        <f t="shared" si="3"/>
        <v>32.456503198294243</v>
      </c>
    </row>
    <row r="70" spans="1:4" ht="19.5" thickBot="1" x14ac:dyDescent="0.35">
      <c r="A70" s="35" t="s">
        <v>15</v>
      </c>
      <c r="B70" s="29">
        <v>1449.5</v>
      </c>
      <c r="C70" s="19">
        <v>1162.713</v>
      </c>
      <c r="D70" s="23">
        <f t="shared" si="3"/>
        <v>80.214763711624698</v>
      </c>
    </row>
    <row r="71" spans="1:4" ht="19.5" customHeight="1" thickBot="1" x14ac:dyDescent="0.35">
      <c r="A71" s="35" t="s">
        <v>46</v>
      </c>
      <c r="B71" s="29">
        <v>199</v>
      </c>
      <c r="C71" s="19">
        <v>212.46299999999999</v>
      </c>
      <c r="D71" s="23">
        <f t="shared" si="3"/>
        <v>106.76532663316583</v>
      </c>
    </row>
    <row r="72" spans="1:4" ht="19.5" thickBot="1" x14ac:dyDescent="0.35">
      <c r="A72" s="35" t="s">
        <v>23</v>
      </c>
      <c r="B72" s="29">
        <v>554</v>
      </c>
      <c r="C72" s="19">
        <v>325.94900000000001</v>
      </c>
      <c r="D72" s="23">
        <f t="shared" si="3"/>
        <v>58.835559566787012</v>
      </c>
    </row>
    <row r="73" spans="1:4" ht="19.5" thickBot="1" x14ac:dyDescent="0.35">
      <c r="A73" s="35" t="s">
        <v>47</v>
      </c>
      <c r="B73" s="29">
        <v>29.5</v>
      </c>
      <c r="C73" s="19">
        <v>37.472000000000001</v>
      </c>
      <c r="D73" s="23">
        <f t="shared" si="3"/>
        <v>127.02372881355932</v>
      </c>
    </row>
    <row r="74" spans="1:4" ht="19.5" thickBot="1" x14ac:dyDescent="0.35">
      <c r="A74" s="35" t="s">
        <v>48</v>
      </c>
      <c r="B74" s="29">
        <v>19.5</v>
      </c>
      <c r="C74" s="19">
        <v>10.186</v>
      </c>
      <c r="D74" s="23">
        <f t="shared" si="3"/>
        <v>52.235897435897435</v>
      </c>
    </row>
    <row r="75" spans="1:4" ht="19.5" thickBot="1" x14ac:dyDescent="0.35">
      <c r="A75" s="35" t="s">
        <v>49</v>
      </c>
      <c r="B75" s="29">
        <v>15</v>
      </c>
      <c r="C75" s="19">
        <v>5.9059999999999997</v>
      </c>
      <c r="D75" s="23">
        <f t="shared" si="3"/>
        <v>39.373333333333335</v>
      </c>
    </row>
    <row r="76" spans="1:4" ht="19.5" thickBot="1" x14ac:dyDescent="0.35">
      <c r="A76" s="35" t="s">
        <v>50</v>
      </c>
      <c r="B76" s="29">
        <v>109.5</v>
      </c>
      <c r="C76" s="19">
        <v>136.46600000000001</v>
      </c>
      <c r="D76" s="23">
        <f t="shared" si="3"/>
        <v>124.62648401826483</v>
      </c>
    </row>
    <row r="77" spans="1:4" ht="19.5" thickBot="1" x14ac:dyDescent="0.35">
      <c r="A77" s="35" t="s">
        <v>22</v>
      </c>
      <c r="B77" s="29">
        <v>499</v>
      </c>
      <c r="C77" s="19">
        <v>533.33500000000004</v>
      </c>
      <c r="D77" s="23">
        <f t="shared" si="3"/>
        <v>106.8807615230461</v>
      </c>
    </row>
    <row r="78" spans="1:4" ht="19.5" thickBot="1" x14ac:dyDescent="0.35">
      <c r="A78" s="35" t="s">
        <v>21</v>
      </c>
      <c r="B78" s="29">
        <v>99</v>
      </c>
      <c r="C78" s="19">
        <v>57.112000000000002</v>
      </c>
      <c r="D78" s="23">
        <f t="shared" si="3"/>
        <v>57.68888888888889</v>
      </c>
    </row>
    <row r="79" spans="1:4" ht="19.5" thickBot="1" x14ac:dyDescent="0.35">
      <c r="A79" s="35" t="s">
        <v>20</v>
      </c>
      <c r="B79" s="29">
        <v>89.5</v>
      </c>
      <c r="C79" s="19">
        <v>31.233000000000001</v>
      </c>
      <c r="D79" s="23">
        <f t="shared" si="3"/>
        <v>34.897206703910619</v>
      </c>
    </row>
    <row r="80" spans="1:4" ht="19.5" customHeight="1" thickBot="1" x14ac:dyDescent="0.35">
      <c r="A80" s="35" t="s">
        <v>19</v>
      </c>
      <c r="B80" s="29">
        <v>29.5</v>
      </c>
      <c r="C80" s="19">
        <v>12.458</v>
      </c>
      <c r="D80" s="23">
        <f t="shared" si="3"/>
        <v>42.230508474576276</v>
      </c>
    </row>
    <row r="81" spans="1:4" ht="19.5" customHeight="1" x14ac:dyDescent="0.25">
      <c r="A81" s="25" t="s">
        <v>12</v>
      </c>
      <c r="B81" s="7">
        <f>SUM(B68:B80)</f>
        <v>4034</v>
      </c>
      <c r="C81" s="7">
        <f>SUM(C68:C80)</f>
        <v>2832.4150000000004</v>
      </c>
      <c r="D81" s="23">
        <f>C81/B81*100</f>
        <v>70.213559742191379</v>
      </c>
    </row>
    <row r="82" spans="1:4" ht="19.5" customHeight="1" thickBot="1" x14ac:dyDescent="0.3">
      <c r="A82" s="47" t="s">
        <v>51</v>
      </c>
      <c r="B82" s="48"/>
      <c r="C82" s="48"/>
      <c r="D82" s="49"/>
    </row>
    <row r="83" spans="1:4" ht="19.5" thickBot="1" x14ac:dyDescent="0.35">
      <c r="A83" s="34" t="s">
        <v>16</v>
      </c>
      <c r="B83" s="28">
        <v>2.2000000000000002</v>
      </c>
      <c r="C83" s="17">
        <v>0</v>
      </c>
      <c r="D83" s="23">
        <f>C83/B83*100</f>
        <v>0</v>
      </c>
    </row>
    <row r="84" spans="1:4" ht="19.5" thickBot="1" x14ac:dyDescent="0.35">
      <c r="A84" s="35" t="s">
        <v>15</v>
      </c>
      <c r="B84" s="29">
        <v>0.3</v>
      </c>
      <c r="C84" s="19">
        <v>0</v>
      </c>
      <c r="D84" s="23">
        <f t="shared" ref="D84:D98" si="4">C84/B84*100</f>
        <v>0</v>
      </c>
    </row>
    <row r="85" spans="1:4" ht="19.5" thickBot="1" x14ac:dyDescent="0.35">
      <c r="A85" s="35" t="s">
        <v>46</v>
      </c>
      <c r="B85" s="29">
        <v>12.4</v>
      </c>
      <c r="C85" s="19">
        <v>2.879</v>
      </c>
      <c r="D85" s="23">
        <f t="shared" si="4"/>
        <v>23.217741935483872</v>
      </c>
    </row>
    <row r="86" spans="1:4" ht="19.5" thickBot="1" x14ac:dyDescent="0.35">
      <c r="A86" s="35" t="s">
        <v>23</v>
      </c>
      <c r="B86" s="29">
        <v>25.5</v>
      </c>
      <c r="C86" s="19">
        <v>6.6920000000000002</v>
      </c>
      <c r="D86" s="23">
        <f t="shared" si="4"/>
        <v>26.24313725490196</v>
      </c>
    </row>
    <row r="87" spans="1:4" ht="19.5" thickBot="1" x14ac:dyDescent="0.35">
      <c r="A87" s="35" t="s">
        <v>62</v>
      </c>
      <c r="B87" s="29">
        <v>0.1</v>
      </c>
      <c r="C87" s="19">
        <v>0</v>
      </c>
      <c r="D87" s="23">
        <f t="shared" si="4"/>
        <v>0</v>
      </c>
    </row>
    <row r="88" spans="1:4" ht="19.5" thickBot="1" x14ac:dyDescent="0.35">
      <c r="A88" s="35" t="s">
        <v>53</v>
      </c>
      <c r="B88" s="29">
        <v>0.3</v>
      </c>
      <c r="C88" s="19">
        <v>0</v>
      </c>
      <c r="D88" s="23">
        <f t="shared" si="4"/>
        <v>0</v>
      </c>
    </row>
    <row r="89" spans="1:4" ht="19.5" thickBot="1" x14ac:dyDescent="0.35">
      <c r="A89" s="35" t="s">
        <v>54</v>
      </c>
      <c r="B89" s="29">
        <v>1</v>
      </c>
      <c r="C89" s="19">
        <v>0</v>
      </c>
      <c r="D89" s="23">
        <f t="shared" si="4"/>
        <v>0</v>
      </c>
    </row>
    <row r="90" spans="1:4" ht="19.5" thickBot="1" x14ac:dyDescent="0.35">
      <c r="A90" s="35" t="s">
        <v>48</v>
      </c>
      <c r="B90" s="29">
        <v>1.1000000000000001</v>
      </c>
      <c r="C90" s="19">
        <v>0.108</v>
      </c>
      <c r="D90" s="23">
        <f t="shared" si="4"/>
        <v>9.8181818181818183</v>
      </c>
    </row>
    <row r="91" spans="1:4" ht="19.5" thickBot="1" x14ac:dyDescent="0.35">
      <c r="A91" s="35" t="s">
        <v>50</v>
      </c>
      <c r="B91" s="29">
        <v>2.1</v>
      </c>
      <c r="C91" s="19">
        <v>1.415</v>
      </c>
      <c r="D91" s="23">
        <f t="shared" si="4"/>
        <v>67.38095238095238</v>
      </c>
    </row>
    <row r="92" spans="1:4" ht="19.5" thickBot="1" x14ac:dyDescent="0.35">
      <c r="A92" s="35" t="s">
        <v>56</v>
      </c>
      <c r="B92" s="29">
        <v>0.6</v>
      </c>
      <c r="C92" s="19">
        <v>0.312</v>
      </c>
      <c r="D92" s="23">
        <f t="shared" si="4"/>
        <v>52</v>
      </c>
    </row>
    <row r="93" spans="1:4" ht="19.5" customHeight="1" thickBot="1" x14ac:dyDescent="0.35">
      <c r="A93" s="35" t="s">
        <v>57</v>
      </c>
      <c r="B93" s="29">
        <v>2.7</v>
      </c>
      <c r="C93" s="19">
        <v>0.35899999999999999</v>
      </c>
      <c r="D93" s="23">
        <f t="shared" si="4"/>
        <v>13.296296296296294</v>
      </c>
    </row>
    <row r="94" spans="1:4" ht="21.75" customHeight="1" thickBot="1" x14ac:dyDescent="0.35">
      <c r="A94" s="35" t="s">
        <v>22</v>
      </c>
      <c r="B94" s="29">
        <v>30.7</v>
      </c>
      <c r="C94" s="19">
        <v>3.98</v>
      </c>
      <c r="D94" s="23">
        <f t="shared" si="4"/>
        <v>12.964169381107492</v>
      </c>
    </row>
    <row r="95" spans="1:4" ht="19.5" thickBot="1" x14ac:dyDescent="0.35">
      <c r="A95" s="35" t="s">
        <v>21</v>
      </c>
      <c r="B95" s="29">
        <v>0.7</v>
      </c>
      <c r="C95" s="19">
        <v>0.38</v>
      </c>
      <c r="D95" s="23">
        <f t="shared" si="4"/>
        <v>54.285714285714292</v>
      </c>
    </row>
    <row r="96" spans="1:4" ht="19.5" customHeight="1" thickBot="1" x14ac:dyDescent="0.35">
      <c r="A96" s="35" t="s">
        <v>20</v>
      </c>
      <c r="B96" s="29">
        <v>2.8</v>
      </c>
      <c r="C96" s="19">
        <v>2.0489999999999999</v>
      </c>
      <c r="D96" s="23">
        <f t="shared" si="4"/>
        <v>73.178571428571431</v>
      </c>
    </row>
    <row r="97" spans="1:4" ht="19.5" customHeight="1" thickBot="1" x14ac:dyDescent="0.35">
      <c r="A97" s="35" t="s">
        <v>19</v>
      </c>
      <c r="B97" s="29">
        <v>2</v>
      </c>
      <c r="C97" s="19">
        <v>1.3779999999999999</v>
      </c>
      <c r="D97" s="23">
        <f t="shared" si="4"/>
        <v>68.899999999999991</v>
      </c>
    </row>
    <row r="98" spans="1:4" ht="19.5" thickBot="1" x14ac:dyDescent="0.35">
      <c r="A98" s="35" t="s">
        <v>58</v>
      </c>
      <c r="B98" s="29">
        <v>15</v>
      </c>
      <c r="C98" s="19">
        <v>0</v>
      </c>
      <c r="D98" s="23">
        <f t="shared" si="4"/>
        <v>0</v>
      </c>
    </row>
    <row r="99" spans="1:4" ht="15.75" x14ac:dyDescent="0.25">
      <c r="A99" s="25" t="s">
        <v>12</v>
      </c>
      <c r="B99" s="7">
        <f>SUM(B83:B98)</f>
        <v>99.5</v>
      </c>
      <c r="C99" s="7">
        <f>SUM(C83:C98)</f>
        <v>19.552</v>
      </c>
      <c r="D99" s="23">
        <f>C99/B99*100</f>
        <v>19.650251256281408</v>
      </c>
    </row>
    <row r="100" spans="1:4" ht="16.5" thickBot="1" x14ac:dyDescent="0.3">
      <c r="A100" s="47" t="s">
        <v>59</v>
      </c>
      <c r="B100" s="48"/>
      <c r="C100" s="48"/>
      <c r="D100" s="49"/>
    </row>
    <row r="101" spans="1:4" ht="19.5" thickBot="1" x14ac:dyDescent="0.35">
      <c r="A101" s="34" t="s">
        <v>46</v>
      </c>
      <c r="B101" s="28">
        <v>1.9</v>
      </c>
      <c r="C101" s="17">
        <v>0.23200000000000001</v>
      </c>
      <c r="D101" s="30">
        <f>C101/B101*100</f>
        <v>12.210526315789474</v>
      </c>
    </row>
    <row r="102" spans="1:4" ht="19.5" thickBot="1" x14ac:dyDescent="0.35">
      <c r="A102" s="35" t="s">
        <v>23</v>
      </c>
      <c r="B102" s="29">
        <v>2.9</v>
      </c>
      <c r="C102" s="19">
        <v>7.4999999999999997E-2</v>
      </c>
      <c r="D102" s="30">
        <f>C102/B102*100</f>
        <v>2.5862068965517242</v>
      </c>
    </row>
    <row r="103" spans="1:4" ht="19.5" thickBot="1" x14ac:dyDescent="0.35">
      <c r="A103" s="35" t="s">
        <v>62</v>
      </c>
      <c r="B103" s="29">
        <v>0.2</v>
      </c>
      <c r="C103" s="19">
        <v>0</v>
      </c>
      <c r="D103" s="30">
        <f t="shared" ref="D103:D114" si="5">C103/B103*100</f>
        <v>0</v>
      </c>
    </row>
    <row r="104" spans="1:4" ht="19.5" thickBot="1" x14ac:dyDescent="0.35">
      <c r="A104" s="35" t="s">
        <v>54</v>
      </c>
      <c r="B104" s="29">
        <v>0.3</v>
      </c>
      <c r="C104" s="19">
        <v>0</v>
      </c>
      <c r="D104" s="30">
        <f t="shared" si="5"/>
        <v>0</v>
      </c>
    </row>
    <row r="105" spans="1:4" ht="19.5" thickBot="1" x14ac:dyDescent="0.35">
      <c r="A105" s="35" t="s">
        <v>49</v>
      </c>
      <c r="B105" s="29">
        <v>0.49</v>
      </c>
      <c r="C105" s="20">
        <v>0</v>
      </c>
      <c r="D105" s="30">
        <f t="shared" si="5"/>
        <v>0</v>
      </c>
    </row>
    <row r="106" spans="1:4" ht="19.5" thickBot="1" x14ac:dyDescent="0.35">
      <c r="A106" s="35" t="s">
        <v>50</v>
      </c>
      <c r="B106" s="29">
        <v>1.95</v>
      </c>
      <c r="C106" s="20">
        <v>0</v>
      </c>
      <c r="D106" s="30">
        <f t="shared" si="5"/>
        <v>0</v>
      </c>
    </row>
    <row r="107" spans="1:4" ht="19.5" customHeight="1" thickBot="1" x14ac:dyDescent="0.35">
      <c r="A107" s="35" t="s">
        <v>60</v>
      </c>
      <c r="B107" s="29">
        <v>0.4</v>
      </c>
      <c r="C107" s="20">
        <v>0</v>
      </c>
      <c r="D107" s="30">
        <f t="shared" si="5"/>
        <v>0</v>
      </c>
    </row>
    <row r="108" spans="1:4" ht="19.5" thickBot="1" x14ac:dyDescent="0.35">
      <c r="A108" s="35" t="s">
        <v>55</v>
      </c>
      <c r="B108" s="29">
        <v>0.5</v>
      </c>
      <c r="C108" s="20">
        <v>0</v>
      </c>
      <c r="D108" s="30">
        <f t="shared" si="5"/>
        <v>0</v>
      </c>
    </row>
    <row r="109" spans="1:4" ht="19.5" thickBot="1" x14ac:dyDescent="0.35">
      <c r="A109" s="35" t="s">
        <v>57</v>
      </c>
      <c r="B109" s="29">
        <v>0.95</v>
      </c>
      <c r="C109" s="20">
        <v>0</v>
      </c>
      <c r="D109" s="30">
        <f t="shared" si="5"/>
        <v>0</v>
      </c>
    </row>
    <row r="110" spans="1:4" ht="19.5" thickBot="1" x14ac:dyDescent="0.35">
      <c r="A110" s="35" t="s">
        <v>22</v>
      </c>
      <c r="B110" s="29">
        <v>2.9</v>
      </c>
      <c r="C110" s="19">
        <v>9.7000000000000003E-2</v>
      </c>
      <c r="D110" s="30">
        <f t="shared" si="5"/>
        <v>3.3448275862068964</v>
      </c>
    </row>
    <row r="111" spans="1:4" ht="19.5" customHeight="1" thickBot="1" x14ac:dyDescent="0.35">
      <c r="A111" s="35" t="s">
        <v>21</v>
      </c>
      <c r="B111" s="29">
        <v>0.9</v>
      </c>
      <c r="C111" s="20">
        <v>0</v>
      </c>
      <c r="D111" s="30">
        <f t="shared" si="5"/>
        <v>0</v>
      </c>
    </row>
    <row r="112" spans="1:4" ht="19.5" thickBot="1" x14ac:dyDescent="0.35">
      <c r="A112" s="35" t="s">
        <v>20</v>
      </c>
      <c r="B112" s="29">
        <v>1.5</v>
      </c>
      <c r="C112" s="20">
        <v>0.34799999999999998</v>
      </c>
      <c r="D112" s="30">
        <f t="shared" si="5"/>
        <v>23.2</v>
      </c>
    </row>
    <row r="113" spans="1:4" ht="19.5" thickBot="1" x14ac:dyDescent="0.35">
      <c r="A113" s="35" t="s">
        <v>19</v>
      </c>
      <c r="B113" s="29">
        <v>2</v>
      </c>
      <c r="C113" s="20">
        <v>4.7E-2</v>
      </c>
      <c r="D113" s="30">
        <f t="shared" si="5"/>
        <v>2.35</v>
      </c>
    </row>
    <row r="114" spans="1:4" ht="18.75" x14ac:dyDescent="0.25">
      <c r="A114" s="25" t="s">
        <v>12</v>
      </c>
      <c r="B114" s="7">
        <f>SUM(B101:B113)</f>
        <v>16.89</v>
      </c>
      <c r="C114" s="7">
        <f>SUM(C101:C113)</f>
        <v>0.79900000000000004</v>
      </c>
      <c r="D114" s="30">
        <f t="shared" si="5"/>
        <v>4.7306098283007696</v>
      </c>
    </row>
    <row r="115" spans="1:4" ht="16.5" thickBot="1" x14ac:dyDescent="0.3">
      <c r="A115" s="47" t="s">
        <v>61</v>
      </c>
      <c r="B115" s="48"/>
      <c r="C115" s="48"/>
      <c r="D115" s="49"/>
    </row>
    <row r="116" spans="1:4" ht="19.5" thickBot="1" x14ac:dyDescent="0.35">
      <c r="A116" s="34" t="s">
        <v>46</v>
      </c>
      <c r="B116" s="28">
        <v>15</v>
      </c>
      <c r="C116" s="17">
        <v>13.012</v>
      </c>
      <c r="D116" s="23">
        <f>C116/B116*100</f>
        <v>86.74666666666667</v>
      </c>
    </row>
    <row r="117" spans="1:4" ht="19.5" thickBot="1" x14ac:dyDescent="0.35">
      <c r="A117" s="35" t="s">
        <v>23</v>
      </c>
      <c r="B117" s="29">
        <v>15</v>
      </c>
      <c r="C117" s="19">
        <v>10.154999999999999</v>
      </c>
      <c r="D117" s="23">
        <f>C117/B117*100</f>
        <v>67.699999999999989</v>
      </c>
    </row>
    <row r="118" spans="1:4" ht="19.5" thickBot="1" x14ac:dyDescent="0.35">
      <c r="A118" s="35" t="s">
        <v>62</v>
      </c>
      <c r="B118" s="29">
        <v>1</v>
      </c>
      <c r="C118" s="19">
        <v>0.39600000000000002</v>
      </c>
      <c r="D118" s="23">
        <f>C118/B118*100</f>
        <v>39.6</v>
      </c>
    </row>
    <row r="119" spans="1:4" ht="19.5" thickBot="1" x14ac:dyDescent="0.35">
      <c r="A119" s="35" t="s">
        <v>53</v>
      </c>
      <c r="B119" s="29">
        <v>1</v>
      </c>
      <c r="C119" s="19">
        <v>0.29799999999999999</v>
      </c>
      <c r="D119" s="23">
        <f t="shared" ref="D119:D128" si="6">C119/B119*100</f>
        <v>29.799999999999997</v>
      </c>
    </row>
    <row r="120" spans="1:4" ht="19.5" thickBot="1" x14ac:dyDescent="0.35">
      <c r="A120" s="35" t="s">
        <v>54</v>
      </c>
      <c r="B120" s="29">
        <v>1</v>
      </c>
      <c r="C120" s="19">
        <v>0</v>
      </c>
      <c r="D120" s="23">
        <f t="shared" si="6"/>
        <v>0</v>
      </c>
    </row>
    <row r="121" spans="1:4" ht="19.5" thickBot="1" x14ac:dyDescent="0.35">
      <c r="A121" s="35" t="s">
        <v>50</v>
      </c>
      <c r="B121" s="29">
        <v>5</v>
      </c>
      <c r="C121" s="19">
        <v>0</v>
      </c>
      <c r="D121" s="23">
        <f t="shared" si="6"/>
        <v>0</v>
      </c>
    </row>
    <row r="122" spans="1:4" ht="19.5" thickBot="1" x14ac:dyDescent="0.35">
      <c r="A122" s="35" t="s">
        <v>55</v>
      </c>
      <c r="B122" s="29">
        <v>1</v>
      </c>
      <c r="C122" s="19">
        <v>0</v>
      </c>
      <c r="D122" s="23">
        <f t="shared" si="6"/>
        <v>0</v>
      </c>
    </row>
    <row r="123" spans="1:4" ht="19.5" thickBot="1" x14ac:dyDescent="0.35">
      <c r="A123" s="35" t="s">
        <v>56</v>
      </c>
      <c r="B123" s="29">
        <v>5</v>
      </c>
      <c r="C123" s="19">
        <v>4.0049999999999999</v>
      </c>
      <c r="D123" s="23">
        <f t="shared" si="6"/>
        <v>80.099999999999994</v>
      </c>
    </row>
    <row r="124" spans="1:4" ht="19.5" thickBot="1" x14ac:dyDescent="0.35">
      <c r="A124" s="35" t="s">
        <v>57</v>
      </c>
      <c r="B124" s="29">
        <v>5</v>
      </c>
      <c r="C124" s="19">
        <v>2.98</v>
      </c>
      <c r="D124" s="23">
        <f t="shared" si="6"/>
        <v>59.599999999999994</v>
      </c>
    </row>
    <row r="125" spans="1:4" ht="19.5" customHeight="1" thickBot="1" x14ac:dyDescent="0.35">
      <c r="A125" s="35" t="s">
        <v>22</v>
      </c>
      <c r="B125" s="29">
        <v>6</v>
      </c>
      <c r="C125" s="19">
        <v>3.9630000000000001</v>
      </c>
      <c r="D125" s="23">
        <f t="shared" si="6"/>
        <v>66.05</v>
      </c>
    </row>
    <row r="126" spans="1:4" ht="21" customHeight="1" thickBot="1" x14ac:dyDescent="0.35">
      <c r="A126" s="35" t="s">
        <v>21</v>
      </c>
      <c r="B126" s="29">
        <v>1</v>
      </c>
      <c r="C126" s="19">
        <v>0</v>
      </c>
      <c r="D126" s="23">
        <f t="shared" si="6"/>
        <v>0</v>
      </c>
    </row>
    <row r="127" spans="1:4" ht="19.5" customHeight="1" thickBot="1" x14ac:dyDescent="0.35">
      <c r="A127" s="35" t="s">
        <v>20</v>
      </c>
      <c r="B127" s="29">
        <v>7</v>
      </c>
      <c r="C127" s="19">
        <v>4.9219999999999997</v>
      </c>
      <c r="D127" s="23">
        <f t="shared" si="6"/>
        <v>70.314285714285703</v>
      </c>
    </row>
    <row r="128" spans="1:4" ht="19.5" thickBot="1" x14ac:dyDescent="0.35">
      <c r="A128" s="35" t="s">
        <v>19</v>
      </c>
      <c r="B128" s="29">
        <v>1</v>
      </c>
      <c r="C128" s="19">
        <v>0.44600000000000001</v>
      </c>
      <c r="D128" s="23">
        <f t="shared" si="6"/>
        <v>44.6</v>
      </c>
    </row>
    <row r="129" spans="1:4" ht="19.5" customHeight="1" x14ac:dyDescent="0.25">
      <c r="A129" s="25" t="s">
        <v>12</v>
      </c>
      <c r="B129" s="7">
        <f>SUM(B116:B128)</f>
        <v>64</v>
      </c>
      <c r="C129" s="7">
        <f>SUM(C116:C128)</f>
        <v>40.176999999999992</v>
      </c>
      <c r="D129" s="23">
        <f>C129/B129*100</f>
        <v>62.77656249999999</v>
      </c>
    </row>
    <row r="130" spans="1:4" ht="16.5" customHeight="1" thickBot="1" x14ac:dyDescent="0.3">
      <c r="A130" s="47" t="s">
        <v>63</v>
      </c>
      <c r="B130" s="48"/>
      <c r="C130" s="48"/>
      <c r="D130" s="49"/>
    </row>
    <row r="131" spans="1:4" ht="19.5" thickBot="1" x14ac:dyDescent="0.35">
      <c r="A131" s="34" t="s">
        <v>45</v>
      </c>
      <c r="B131" s="28">
        <v>7.85</v>
      </c>
      <c r="C131" s="17">
        <v>2.7610000000000001</v>
      </c>
      <c r="D131" s="23">
        <f t="shared" ref="D131:D143" si="7">C131/B131*100</f>
        <v>35.171974522292999</v>
      </c>
    </row>
    <row r="132" spans="1:4" ht="19.5" thickBot="1" x14ac:dyDescent="0.35">
      <c r="A132" s="35" t="s">
        <v>16</v>
      </c>
      <c r="B132" s="29">
        <v>149.36000000000001</v>
      </c>
      <c r="C132" s="19">
        <v>43.622</v>
      </c>
      <c r="D132" s="23">
        <f t="shared" si="7"/>
        <v>29.205945366898767</v>
      </c>
    </row>
    <row r="133" spans="1:4" ht="19.5" thickBot="1" x14ac:dyDescent="0.35">
      <c r="A133" s="35" t="s">
        <v>15</v>
      </c>
      <c r="B133" s="29">
        <v>249.8</v>
      </c>
      <c r="C133" s="19">
        <v>85.527000000000001</v>
      </c>
      <c r="D133" s="23">
        <f t="shared" si="7"/>
        <v>34.238190552441957</v>
      </c>
    </row>
    <row r="134" spans="1:4" ht="19.5" thickBot="1" x14ac:dyDescent="0.35">
      <c r="A134" s="35" t="s">
        <v>20</v>
      </c>
      <c r="B134" s="29">
        <v>18.885000000000002</v>
      </c>
      <c r="C134" s="19">
        <v>2.1869999999999998</v>
      </c>
      <c r="D134" s="23">
        <f t="shared" si="7"/>
        <v>11.580619539316917</v>
      </c>
    </row>
    <row r="135" spans="1:4" ht="19.5" thickBot="1" x14ac:dyDescent="0.35">
      <c r="A135" s="35" t="s">
        <v>23</v>
      </c>
      <c r="B135" s="29">
        <v>79.284999999999997</v>
      </c>
      <c r="C135" s="19">
        <v>6.835</v>
      </c>
      <c r="D135" s="23">
        <f t="shared" si="7"/>
        <v>8.6207983855710424</v>
      </c>
    </row>
    <row r="136" spans="1:4" ht="19.5" thickBot="1" x14ac:dyDescent="0.35">
      <c r="A136" s="35" t="s">
        <v>54</v>
      </c>
      <c r="B136" s="29">
        <v>10</v>
      </c>
      <c r="C136" s="19">
        <v>2.633</v>
      </c>
      <c r="D136" s="23">
        <f t="shared" si="7"/>
        <v>26.33</v>
      </c>
    </row>
    <row r="137" spans="1:4" ht="19.5" thickBot="1" x14ac:dyDescent="0.35">
      <c r="A137" s="35" t="s">
        <v>46</v>
      </c>
      <c r="B137" s="29">
        <v>45.17</v>
      </c>
      <c r="C137" s="19">
        <v>6.4</v>
      </c>
      <c r="D137" s="23">
        <f t="shared" si="7"/>
        <v>14.168696037192827</v>
      </c>
    </row>
    <row r="138" spans="1:4" ht="19.5" thickBot="1" x14ac:dyDescent="0.35">
      <c r="A138" s="35" t="s">
        <v>50</v>
      </c>
      <c r="B138" s="29">
        <v>7.9</v>
      </c>
      <c r="C138" s="19">
        <v>0.63100000000000001</v>
      </c>
      <c r="D138" s="23">
        <f t="shared" si="7"/>
        <v>7.9873417721518987</v>
      </c>
    </row>
    <row r="139" spans="1:4" ht="19.5" thickBot="1" x14ac:dyDescent="0.35">
      <c r="A139" s="35" t="s">
        <v>55</v>
      </c>
      <c r="B139" s="29">
        <v>5</v>
      </c>
      <c r="C139" s="19">
        <v>0</v>
      </c>
      <c r="D139" s="23">
        <f t="shared" si="7"/>
        <v>0</v>
      </c>
    </row>
    <row r="140" spans="1:4" ht="19.5" thickBot="1" x14ac:dyDescent="0.35">
      <c r="A140" s="35" t="s">
        <v>19</v>
      </c>
      <c r="B140" s="29">
        <v>19.434999999999999</v>
      </c>
      <c r="C140" s="19">
        <v>3.6970000000000001</v>
      </c>
      <c r="D140" s="23">
        <f t="shared" si="7"/>
        <v>19.022382299974275</v>
      </c>
    </row>
    <row r="141" spans="1:4" ht="19.5" thickBot="1" x14ac:dyDescent="0.35">
      <c r="A141" s="35" t="s">
        <v>22</v>
      </c>
      <c r="B141" s="29">
        <v>114.185</v>
      </c>
      <c r="C141" s="19">
        <v>7.4710000000000001</v>
      </c>
      <c r="D141" s="23">
        <f t="shared" si="7"/>
        <v>6.5428909226255634</v>
      </c>
    </row>
    <row r="142" spans="1:4" ht="19.5" thickBot="1" x14ac:dyDescent="0.35">
      <c r="A142" s="35" t="s">
        <v>21</v>
      </c>
      <c r="B142" s="29">
        <v>10</v>
      </c>
      <c r="C142" s="19">
        <v>1.3640000000000001</v>
      </c>
      <c r="D142" s="23">
        <f t="shared" si="7"/>
        <v>13.640000000000002</v>
      </c>
    </row>
    <row r="143" spans="1:4" ht="19.5" thickBot="1" x14ac:dyDescent="0.35">
      <c r="A143" s="35" t="s">
        <v>25</v>
      </c>
      <c r="B143" s="29">
        <v>2</v>
      </c>
      <c r="C143" s="19">
        <v>0</v>
      </c>
      <c r="D143" s="23">
        <f t="shared" si="7"/>
        <v>0</v>
      </c>
    </row>
    <row r="144" spans="1:4" ht="19.5" customHeight="1" x14ac:dyDescent="0.25">
      <c r="A144" s="25" t="s">
        <v>12</v>
      </c>
      <c r="B144" s="7">
        <f>SUM(B131:B143)</f>
        <v>718.86999999999989</v>
      </c>
      <c r="C144" s="7">
        <f>SUM(C131:C143)</f>
        <v>163.12800000000004</v>
      </c>
      <c r="D144" s="23">
        <f>C144/B144*100</f>
        <v>22.692280940921179</v>
      </c>
    </row>
    <row r="145" spans="1:4" ht="16.5" thickBot="1" x14ac:dyDescent="0.3">
      <c r="A145" s="47" t="s">
        <v>64</v>
      </c>
      <c r="B145" s="48"/>
      <c r="C145" s="48"/>
      <c r="D145" s="49"/>
    </row>
    <row r="146" spans="1:4" ht="19.5" thickBot="1" x14ac:dyDescent="0.35">
      <c r="A146" s="34" t="s">
        <v>65</v>
      </c>
      <c r="B146" s="28">
        <v>30</v>
      </c>
      <c r="C146" s="17">
        <v>0</v>
      </c>
      <c r="D146" s="23">
        <f t="shared" ref="D146:D162" si="8">C146/B146*100</f>
        <v>0</v>
      </c>
    </row>
    <row r="147" spans="1:4" ht="19.5" thickBot="1" x14ac:dyDescent="0.35">
      <c r="A147" s="35" t="s">
        <v>46</v>
      </c>
      <c r="B147" s="29">
        <v>490</v>
      </c>
      <c r="C147" s="19">
        <v>584.21600000000001</v>
      </c>
      <c r="D147" s="23">
        <f t="shared" si="8"/>
        <v>119.22775510204082</v>
      </c>
    </row>
    <row r="148" spans="1:4" ht="19.5" customHeight="1" thickBot="1" x14ac:dyDescent="0.35">
      <c r="A148" s="35" t="s">
        <v>23</v>
      </c>
      <c r="B148" s="29">
        <v>260</v>
      </c>
      <c r="C148" s="19">
        <v>259.12799999999999</v>
      </c>
      <c r="D148" s="23">
        <f t="shared" si="8"/>
        <v>99.664615384615374</v>
      </c>
    </row>
    <row r="149" spans="1:4" ht="19.5" thickBot="1" x14ac:dyDescent="0.35">
      <c r="A149" s="35" t="s">
        <v>62</v>
      </c>
      <c r="B149" s="29">
        <v>5</v>
      </c>
      <c r="C149" s="19">
        <v>4.6689999999999996</v>
      </c>
      <c r="D149" s="23">
        <f t="shared" si="8"/>
        <v>93.38</v>
      </c>
    </row>
    <row r="150" spans="1:4" ht="19.5" thickBot="1" x14ac:dyDescent="0.35">
      <c r="A150" s="35" t="s">
        <v>53</v>
      </c>
      <c r="B150" s="29">
        <v>5</v>
      </c>
      <c r="C150" s="19">
        <v>0.2</v>
      </c>
      <c r="D150" s="23">
        <f t="shared" si="8"/>
        <v>4</v>
      </c>
    </row>
    <row r="151" spans="1:4" ht="19.5" thickBot="1" x14ac:dyDescent="0.35">
      <c r="A151" s="35" t="s">
        <v>54</v>
      </c>
      <c r="B151" s="29">
        <v>20</v>
      </c>
      <c r="C151" s="19">
        <v>9.5340000000000007</v>
      </c>
      <c r="D151" s="23">
        <f t="shared" si="8"/>
        <v>47.67</v>
      </c>
    </row>
    <row r="152" spans="1:4" ht="19.5" thickBot="1" x14ac:dyDescent="0.35">
      <c r="A152" s="35" t="s">
        <v>47</v>
      </c>
      <c r="B152" s="29">
        <v>160</v>
      </c>
      <c r="C152" s="19">
        <v>168.38300000000001</v>
      </c>
      <c r="D152" s="23">
        <f t="shared" si="8"/>
        <v>105.239375</v>
      </c>
    </row>
    <row r="153" spans="1:4" ht="19.5" thickBot="1" x14ac:dyDescent="0.35">
      <c r="A153" s="35" t="s">
        <v>48</v>
      </c>
      <c r="B153" s="29">
        <v>630</v>
      </c>
      <c r="C153" s="19">
        <v>860.30399999999997</v>
      </c>
      <c r="D153" s="23">
        <f t="shared" si="8"/>
        <v>136.55619047619047</v>
      </c>
    </row>
    <row r="154" spans="1:4" ht="19.5" thickBot="1" x14ac:dyDescent="0.35">
      <c r="A154" s="35" t="s">
        <v>50</v>
      </c>
      <c r="B154" s="29">
        <v>200</v>
      </c>
      <c r="C154" s="19">
        <v>267.42399999999998</v>
      </c>
      <c r="D154" s="23">
        <f t="shared" si="8"/>
        <v>133.71199999999999</v>
      </c>
    </row>
    <row r="155" spans="1:4" ht="19.5" thickBot="1" x14ac:dyDescent="0.35">
      <c r="A155" s="35" t="s">
        <v>55</v>
      </c>
      <c r="B155" s="29">
        <v>40</v>
      </c>
      <c r="C155" s="19">
        <v>0.64800000000000002</v>
      </c>
      <c r="D155" s="23">
        <f t="shared" si="8"/>
        <v>1.6199999999999999</v>
      </c>
    </row>
    <row r="156" spans="1:4" ht="19.5" customHeight="1" thickBot="1" x14ac:dyDescent="0.35">
      <c r="A156" s="35" t="s">
        <v>56</v>
      </c>
      <c r="B156" s="29">
        <v>5</v>
      </c>
      <c r="C156" s="19">
        <v>0.11</v>
      </c>
      <c r="D156" s="23">
        <f t="shared" si="8"/>
        <v>2.1999999999999997</v>
      </c>
    </row>
    <row r="157" spans="1:4" ht="19.5" customHeight="1" thickBot="1" x14ac:dyDescent="0.35">
      <c r="A157" s="35" t="s">
        <v>57</v>
      </c>
      <c r="B157" s="29">
        <v>10</v>
      </c>
      <c r="C157" s="19">
        <v>5.1849999999999996</v>
      </c>
      <c r="D157" s="23">
        <f t="shared" si="8"/>
        <v>51.849999999999994</v>
      </c>
    </row>
    <row r="158" spans="1:4" ht="19.5" customHeight="1" thickBot="1" x14ac:dyDescent="0.35">
      <c r="A158" s="35" t="s">
        <v>22</v>
      </c>
      <c r="B158" s="29">
        <v>150</v>
      </c>
      <c r="C158" s="19">
        <v>149.71</v>
      </c>
      <c r="D158" s="23">
        <f t="shared" si="8"/>
        <v>99.806666666666672</v>
      </c>
    </row>
    <row r="159" spans="1:4" ht="19.5" customHeight="1" thickBot="1" x14ac:dyDescent="0.35">
      <c r="A159" s="35" t="s">
        <v>21</v>
      </c>
      <c r="B159" s="29">
        <v>20</v>
      </c>
      <c r="C159" s="19">
        <v>12.641999999999999</v>
      </c>
      <c r="D159" s="23">
        <f t="shared" si="8"/>
        <v>63.21</v>
      </c>
    </row>
    <row r="160" spans="1:4" ht="19.5" customHeight="1" thickBot="1" x14ac:dyDescent="0.35">
      <c r="A160" s="35" t="s">
        <v>20</v>
      </c>
      <c r="B160" s="29">
        <v>180</v>
      </c>
      <c r="C160" s="19">
        <v>187.76499999999999</v>
      </c>
      <c r="D160" s="23">
        <f t="shared" si="8"/>
        <v>104.31388888888888</v>
      </c>
    </row>
    <row r="161" spans="1:4" ht="19.5" thickBot="1" x14ac:dyDescent="0.35">
      <c r="A161" s="35" t="s">
        <v>66</v>
      </c>
      <c r="B161" s="29">
        <v>1</v>
      </c>
      <c r="C161" s="19">
        <v>0</v>
      </c>
      <c r="D161" s="23">
        <f t="shared" si="8"/>
        <v>0</v>
      </c>
    </row>
    <row r="162" spans="1:4" ht="19.5" thickBot="1" x14ac:dyDescent="0.35">
      <c r="A162" s="35" t="s">
        <v>19</v>
      </c>
      <c r="B162" s="29">
        <v>5</v>
      </c>
      <c r="C162" s="19">
        <v>5.0000000000000001E-3</v>
      </c>
      <c r="D162" s="23">
        <f t="shared" si="8"/>
        <v>0.1</v>
      </c>
    </row>
    <row r="163" spans="1:4" ht="15.75" x14ac:dyDescent="0.25">
      <c r="A163" s="25" t="s">
        <v>12</v>
      </c>
      <c r="B163" s="7">
        <f>SUM(B146:B162)</f>
        <v>2211</v>
      </c>
      <c r="C163" s="7">
        <f>SUM(C146:C162)</f>
        <v>2509.9230000000002</v>
      </c>
      <c r="D163" s="23">
        <f>C163/B163*100</f>
        <v>113.51981004070556</v>
      </c>
    </row>
    <row r="164" spans="1:4" ht="16.5" thickBot="1" x14ac:dyDescent="0.3">
      <c r="A164" s="47" t="s">
        <v>67</v>
      </c>
      <c r="B164" s="48"/>
      <c r="C164" s="48"/>
      <c r="D164" s="49"/>
    </row>
    <row r="165" spans="1:4" ht="19.5" thickBot="1" x14ac:dyDescent="0.35">
      <c r="A165" s="34" t="s">
        <v>16</v>
      </c>
      <c r="B165" s="28">
        <v>15</v>
      </c>
      <c r="C165" s="31">
        <v>3.62</v>
      </c>
      <c r="D165" s="23">
        <f t="shared" ref="D165:D183" si="9">C165/B165*100</f>
        <v>24.133333333333333</v>
      </c>
    </row>
    <row r="166" spans="1:4" ht="19.5" thickBot="1" x14ac:dyDescent="0.35">
      <c r="A166" s="35" t="s">
        <v>68</v>
      </c>
      <c r="B166" s="29">
        <v>1</v>
      </c>
      <c r="C166" s="32">
        <v>0.28899999999999998</v>
      </c>
      <c r="D166" s="23">
        <f t="shared" si="9"/>
        <v>28.9</v>
      </c>
    </row>
    <row r="167" spans="1:4" ht="19.5" thickBot="1" x14ac:dyDescent="0.35">
      <c r="A167" s="35" t="s">
        <v>52</v>
      </c>
      <c r="B167" s="29">
        <v>10</v>
      </c>
      <c r="C167" s="32">
        <v>0.114</v>
      </c>
      <c r="D167" s="23">
        <f t="shared" si="9"/>
        <v>1.1400000000000001</v>
      </c>
    </row>
    <row r="168" spans="1:4" ht="19.5" thickBot="1" x14ac:dyDescent="0.35">
      <c r="A168" s="35" t="s">
        <v>65</v>
      </c>
      <c r="B168" s="29">
        <v>20</v>
      </c>
      <c r="C168" s="32">
        <v>2.3919999999999999</v>
      </c>
      <c r="D168" s="23">
        <f t="shared" si="9"/>
        <v>11.959999999999999</v>
      </c>
    </row>
    <row r="169" spans="1:4" ht="19.5" thickBot="1" x14ac:dyDescent="0.35">
      <c r="A169" s="35" t="s">
        <v>46</v>
      </c>
      <c r="B169" s="29">
        <v>35</v>
      </c>
      <c r="C169" s="32">
        <v>17.067</v>
      </c>
      <c r="D169" s="23">
        <f t="shared" si="9"/>
        <v>48.762857142857143</v>
      </c>
    </row>
    <row r="170" spans="1:4" ht="19.5" thickBot="1" x14ac:dyDescent="0.35">
      <c r="A170" s="35" t="s">
        <v>23</v>
      </c>
      <c r="B170" s="29">
        <v>40</v>
      </c>
      <c r="C170" s="32">
        <v>13.911</v>
      </c>
      <c r="D170" s="23">
        <f t="shared" si="9"/>
        <v>34.777500000000003</v>
      </c>
    </row>
    <row r="171" spans="1:4" ht="19.5" thickBot="1" x14ac:dyDescent="0.35">
      <c r="A171" s="35" t="s">
        <v>62</v>
      </c>
      <c r="B171" s="29">
        <v>4</v>
      </c>
      <c r="C171" s="32">
        <v>1.956</v>
      </c>
      <c r="D171" s="23">
        <f t="shared" si="9"/>
        <v>48.9</v>
      </c>
    </row>
    <row r="172" spans="1:4" ht="19.5" thickBot="1" x14ac:dyDescent="0.35">
      <c r="A172" s="35" t="s">
        <v>53</v>
      </c>
      <c r="B172" s="29">
        <v>1</v>
      </c>
      <c r="C172" s="32">
        <v>0</v>
      </c>
      <c r="D172" s="23">
        <f t="shared" si="9"/>
        <v>0</v>
      </c>
    </row>
    <row r="173" spans="1:4" ht="19.5" thickBot="1" x14ac:dyDescent="0.35">
      <c r="A173" s="35" t="s">
        <v>54</v>
      </c>
      <c r="B173" s="29">
        <v>4</v>
      </c>
      <c r="C173" s="32">
        <v>0.73399999999999999</v>
      </c>
      <c r="D173" s="23">
        <f t="shared" si="9"/>
        <v>18.350000000000001</v>
      </c>
    </row>
    <row r="174" spans="1:4" ht="19.5" thickBot="1" x14ac:dyDescent="0.35">
      <c r="A174" s="35" t="s">
        <v>48</v>
      </c>
      <c r="B174" s="29">
        <v>10</v>
      </c>
      <c r="C174" s="32">
        <v>0</v>
      </c>
      <c r="D174" s="23">
        <f t="shared" si="9"/>
        <v>0</v>
      </c>
    </row>
    <row r="175" spans="1:4" ht="19.5" thickBot="1" x14ac:dyDescent="0.35">
      <c r="A175" s="35" t="s">
        <v>50</v>
      </c>
      <c r="B175" s="29">
        <v>10</v>
      </c>
      <c r="C175" s="32">
        <v>1.9219999999999999</v>
      </c>
      <c r="D175" s="23">
        <f t="shared" si="9"/>
        <v>19.22</v>
      </c>
    </row>
    <row r="176" spans="1:4" ht="19.5" thickBot="1" x14ac:dyDescent="0.35">
      <c r="A176" s="35" t="s">
        <v>55</v>
      </c>
      <c r="B176" s="29">
        <v>4</v>
      </c>
      <c r="C176" s="32">
        <v>0</v>
      </c>
      <c r="D176" s="23">
        <f t="shared" si="9"/>
        <v>0</v>
      </c>
    </row>
    <row r="177" spans="1:4" ht="19.5" thickBot="1" x14ac:dyDescent="0.35">
      <c r="A177" s="35" t="s">
        <v>56</v>
      </c>
      <c r="B177" s="29">
        <v>5</v>
      </c>
      <c r="C177" s="32">
        <v>1.575</v>
      </c>
      <c r="D177" s="23">
        <f t="shared" si="9"/>
        <v>31.5</v>
      </c>
    </row>
    <row r="178" spans="1:4" ht="19.5" thickBot="1" x14ac:dyDescent="0.35">
      <c r="A178" s="35" t="s">
        <v>57</v>
      </c>
      <c r="B178" s="29">
        <v>5</v>
      </c>
      <c r="C178" s="32">
        <v>0</v>
      </c>
      <c r="D178" s="23">
        <f t="shared" si="9"/>
        <v>0</v>
      </c>
    </row>
    <row r="179" spans="1:4" ht="19.5" thickBot="1" x14ac:dyDescent="0.35">
      <c r="A179" s="35" t="s">
        <v>22</v>
      </c>
      <c r="B179" s="29">
        <v>25</v>
      </c>
      <c r="C179" s="32">
        <v>7.76</v>
      </c>
      <c r="D179" s="23">
        <f t="shared" si="9"/>
        <v>31.04</v>
      </c>
    </row>
    <row r="180" spans="1:4" ht="19.5" thickBot="1" x14ac:dyDescent="0.35">
      <c r="A180" s="35" t="s">
        <v>21</v>
      </c>
      <c r="B180" s="29">
        <v>15</v>
      </c>
      <c r="C180" s="32">
        <v>0</v>
      </c>
      <c r="D180" s="23">
        <f t="shared" si="9"/>
        <v>0</v>
      </c>
    </row>
    <row r="181" spans="1:4" ht="19.5" thickBot="1" x14ac:dyDescent="0.35">
      <c r="A181" s="35" t="s">
        <v>20</v>
      </c>
      <c r="B181" s="29">
        <v>15</v>
      </c>
      <c r="C181" s="32">
        <v>9.7989999999999995</v>
      </c>
      <c r="D181" s="23">
        <f t="shared" si="9"/>
        <v>65.326666666666668</v>
      </c>
    </row>
    <row r="182" spans="1:4" ht="19.5" thickBot="1" x14ac:dyDescent="0.35">
      <c r="A182" s="35" t="s">
        <v>19</v>
      </c>
      <c r="B182" s="29">
        <v>5</v>
      </c>
      <c r="C182" s="32">
        <v>0.44800000000000001</v>
      </c>
      <c r="D182" s="23">
        <f t="shared" si="9"/>
        <v>8.9599999999999991</v>
      </c>
    </row>
    <row r="183" spans="1:4" ht="19.5" thickBot="1" x14ac:dyDescent="0.35">
      <c r="A183" s="35" t="s">
        <v>69</v>
      </c>
      <c r="B183" s="29">
        <v>9</v>
      </c>
      <c r="C183" s="32">
        <v>1.776</v>
      </c>
      <c r="D183" s="23">
        <f t="shared" si="9"/>
        <v>19.733333333333334</v>
      </c>
    </row>
    <row r="184" spans="1:4" ht="15.75" x14ac:dyDescent="0.25">
      <c r="A184" s="25" t="s">
        <v>12</v>
      </c>
      <c r="B184" s="7">
        <f>SUM(B165:B183)</f>
        <v>233</v>
      </c>
      <c r="C184" s="7">
        <f>SUM(C165:C183)</f>
        <v>63.363000000000007</v>
      </c>
      <c r="D184" s="23">
        <f>C184/B184*100</f>
        <v>27.194420600858372</v>
      </c>
    </row>
    <row r="185" spans="1:4" ht="16.5" thickBot="1" x14ac:dyDescent="0.3">
      <c r="A185" s="47" t="s">
        <v>70</v>
      </c>
      <c r="B185" s="48"/>
      <c r="C185" s="48"/>
      <c r="D185" s="49"/>
    </row>
    <row r="186" spans="1:4" ht="19.5" thickBot="1" x14ac:dyDescent="0.35">
      <c r="A186" s="34" t="s">
        <v>46</v>
      </c>
      <c r="B186" s="28">
        <v>15</v>
      </c>
      <c r="C186" s="17">
        <v>8.2230000000000008</v>
      </c>
      <c r="D186" s="23">
        <f>C186/B186*100</f>
        <v>54.82</v>
      </c>
    </row>
    <row r="187" spans="1:4" ht="19.5" thickBot="1" x14ac:dyDescent="0.35">
      <c r="A187" s="35" t="s">
        <v>23</v>
      </c>
      <c r="B187" s="29">
        <v>10</v>
      </c>
      <c r="C187" s="19">
        <v>3.3849999999999998</v>
      </c>
      <c r="D187" s="23">
        <f t="shared" ref="D187:D196" si="10">C187/B187*100</f>
        <v>33.849999999999994</v>
      </c>
    </row>
    <row r="188" spans="1:4" ht="19.5" thickBot="1" x14ac:dyDescent="0.35">
      <c r="A188" s="35" t="s">
        <v>62</v>
      </c>
      <c r="B188" s="29">
        <v>1</v>
      </c>
      <c r="C188" s="19">
        <v>0.19</v>
      </c>
      <c r="D188" s="23">
        <f t="shared" si="10"/>
        <v>19</v>
      </c>
    </row>
    <row r="189" spans="1:4" ht="19.5" thickBot="1" x14ac:dyDescent="0.35">
      <c r="A189" s="35" t="s">
        <v>54</v>
      </c>
      <c r="B189" s="29">
        <v>1</v>
      </c>
      <c r="C189" s="20">
        <v>0.25</v>
      </c>
      <c r="D189" s="23">
        <f t="shared" si="10"/>
        <v>25</v>
      </c>
    </row>
    <row r="190" spans="1:4" ht="19.5" thickBot="1" x14ac:dyDescent="0.35">
      <c r="A190" s="35" t="s">
        <v>47</v>
      </c>
      <c r="B190" s="29">
        <v>5</v>
      </c>
      <c r="C190" s="20">
        <v>3.5000000000000003E-2</v>
      </c>
      <c r="D190" s="23">
        <f t="shared" si="10"/>
        <v>0.70000000000000007</v>
      </c>
    </row>
    <row r="191" spans="1:4" ht="19.5" thickBot="1" x14ac:dyDescent="0.35">
      <c r="A191" s="35" t="s">
        <v>48</v>
      </c>
      <c r="B191" s="29">
        <v>15</v>
      </c>
      <c r="C191" s="19">
        <v>4.97</v>
      </c>
      <c r="D191" s="23">
        <f t="shared" si="10"/>
        <v>33.133333333333333</v>
      </c>
    </row>
    <row r="192" spans="1:4" ht="19.5" thickBot="1" x14ac:dyDescent="0.35">
      <c r="A192" s="35" t="s">
        <v>50</v>
      </c>
      <c r="B192" s="29">
        <v>15</v>
      </c>
      <c r="C192" s="20">
        <v>5.0339999999999998</v>
      </c>
      <c r="D192" s="23">
        <f t="shared" si="10"/>
        <v>33.56</v>
      </c>
    </row>
    <row r="193" spans="1:4" ht="19.5" thickBot="1" x14ac:dyDescent="0.35">
      <c r="A193" s="35" t="s">
        <v>55</v>
      </c>
      <c r="B193" s="29">
        <v>1</v>
      </c>
      <c r="C193" s="20">
        <v>0</v>
      </c>
      <c r="D193" s="23">
        <f t="shared" si="10"/>
        <v>0</v>
      </c>
    </row>
    <row r="194" spans="1:4" ht="19.5" thickBot="1" x14ac:dyDescent="0.35">
      <c r="A194" s="35" t="s">
        <v>22</v>
      </c>
      <c r="B194" s="29">
        <v>10</v>
      </c>
      <c r="C194" s="20">
        <v>2.0139999999999998</v>
      </c>
      <c r="D194" s="23">
        <f t="shared" si="10"/>
        <v>20.139999999999997</v>
      </c>
    </row>
    <row r="195" spans="1:4" ht="19.5" thickBot="1" x14ac:dyDescent="0.35">
      <c r="A195" s="35" t="s">
        <v>21</v>
      </c>
      <c r="B195" s="29">
        <v>5</v>
      </c>
      <c r="C195" s="20">
        <v>0</v>
      </c>
      <c r="D195" s="23">
        <f t="shared" si="10"/>
        <v>0</v>
      </c>
    </row>
    <row r="196" spans="1:4" ht="19.5" thickBot="1" x14ac:dyDescent="0.35">
      <c r="A196" s="35" t="s">
        <v>20</v>
      </c>
      <c r="B196" s="29">
        <v>10</v>
      </c>
      <c r="C196" s="19">
        <v>2.02</v>
      </c>
      <c r="D196" s="23">
        <f t="shared" si="10"/>
        <v>20.200000000000003</v>
      </c>
    </row>
    <row r="197" spans="1:4" ht="15.75" x14ac:dyDescent="0.25">
      <c r="A197" s="25" t="s">
        <v>12</v>
      </c>
      <c r="B197" s="7">
        <f>SUM(B186:B196)</f>
        <v>88</v>
      </c>
      <c r="C197" s="7">
        <f>SUM(C186:C196)</f>
        <v>26.120999999999999</v>
      </c>
      <c r="D197" s="23">
        <f>C197/B197*100</f>
        <v>29.682954545454542</v>
      </c>
    </row>
    <row r="198" spans="1:4" ht="16.5" thickBot="1" x14ac:dyDescent="0.3">
      <c r="A198" s="47" t="s">
        <v>71</v>
      </c>
      <c r="B198" s="48"/>
      <c r="C198" s="48"/>
      <c r="D198" s="49"/>
    </row>
    <row r="199" spans="1:4" ht="19.5" thickBot="1" x14ac:dyDescent="0.35">
      <c r="A199" s="35" t="s">
        <v>65</v>
      </c>
      <c r="B199" s="29">
        <v>4.9000000000000004</v>
      </c>
      <c r="C199" s="19">
        <v>0</v>
      </c>
      <c r="D199" s="23">
        <f t="shared" ref="D199:D214" si="11">C199/B199*100</f>
        <v>0</v>
      </c>
    </row>
    <row r="200" spans="1:4" ht="19.5" thickBot="1" x14ac:dyDescent="0.35">
      <c r="A200" s="35" t="s">
        <v>46</v>
      </c>
      <c r="B200" s="29">
        <v>560</v>
      </c>
      <c r="C200" s="19">
        <v>44.85</v>
      </c>
      <c r="D200" s="23">
        <f t="shared" si="11"/>
        <v>8.0089285714285712</v>
      </c>
    </row>
    <row r="201" spans="1:4" ht="19.5" thickBot="1" x14ac:dyDescent="0.35">
      <c r="A201" s="35" t="s">
        <v>23</v>
      </c>
      <c r="B201" s="29">
        <v>515</v>
      </c>
      <c r="C201" s="19">
        <v>16.529</v>
      </c>
      <c r="D201" s="23">
        <f t="shared" si="11"/>
        <v>3.2095145631067958</v>
      </c>
    </row>
    <row r="202" spans="1:4" ht="19.5" thickBot="1" x14ac:dyDescent="0.35">
      <c r="A202" s="35" t="s">
        <v>62</v>
      </c>
      <c r="B202" s="29">
        <v>45</v>
      </c>
      <c r="C202" s="19">
        <v>8.8219999999999992</v>
      </c>
      <c r="D202" s="23">
        <f t="shared" si="11"/>
        <v>19.604444444444443</v>
      </c>
    </row>
    <row r="203" spans="1:4" ht="19.5" thickBot="1" x14ac:dyDescent="0.35">
      <c r="A203" s="35" t="s">
        <v>54</v>
      </c>
      <c r="B203" s="29">
        <v>3.9</v>
      </c>
      <c r="C203" s="19">
        <v>0.59</v>
      </c>
      <c r="D203" s="23">
        <f t="shared" si="11"/>
        <v>15.128205128205128</v>
      </c>
    </row>
    <row r="204" spans="1:4" ht="19.5" thickBot="1" x14ac:dyDescent="0.35">
      <c r="A204" s="35" t="s">
        <v>48</v>
      </c>
      <c r="B204" s="29">
        <v>2.9</v>
      </c>
      <c r="C204" s="19">
        <v>0.49399999999999999</v>
      </c>
      <c r="D204" s="23">
        <f t="shared" si="11"/>
        <v>17.03448275862069</v>
      </c>
    </row>
    <row r="205" spans="1:4" ht="19.5" thickBot="1" x14ac:dyDescent="0.35">
      <c r="A205" s="35" t="s">
        <v>50</v>
      </c>
      <c r="B205" s="29">
        <v>90</v>
      </c>
      <c r="C205" s="19">
        <v>1.113</v>
      </c>
      <c r="D205" s="23">
        <f t="shared" si="11"/>
        <v>1.2366666666666666</v>
      </c>
    </row>
    <row r="206" spans="1:4" ht="19.5" thickBot="1" x14ac:dyDescent="0.35">
      <c r="A206" s="35" t="s">
        <v>72</v>
      </c>
      <c r="B206" s="29">
        <v>57</v>
      </c>
      <c r="C206" s="19">
        <v>0.74399999999999999</v>
      </c>
      <c r="D206" s="23">
        <f t="shared" si="11"/>
        <v>1.3052631578947367</v>
      </c>
    </row>
    <row r="207" spans="1:4" ht="19.5" thickBot="1" x14ac:dyDescent="0.35">
      <c r="A207" s="35" t="s">
        <v>56</v>
      </c>
      <c r="B207" s="29">
        <v>29</v>
      </c>
      <c r="C207" s="19">
        <v>7.6849999999999996</v>
      </c>
      <c r="D207" s="23">
        <f t="shared" si="11"/>
        <v>26.5</v>
      </c>
    </row>
    <row r="208" spans="1:4" ht="19.5" thickBot="1" x14ac:dyDescent="0.35">
      <c r="A208" s="35" t="s">
        <v>57</v>
      </c>
      <c r="B208" s="29">
        <v>29</v>
      </c>
      <c r="C208" s="19">
        <v>2.83</v>
      </c>
      <c r="D208" s="23">
        <f t="shared" si="11"/>
        <v>9.7586206896551726</v>
      </c>
    </row>
    <row r="209" spans="1:4" ht="19.5" thickBot="1" x14ac:dyDescent="0.35">
      <c r="A209" s="35" t="s">
        <v>22</v>
      </c>
      <c r="B209" s="29">
        <v>190</v>
      </c>
      <c r="C209" s="19">
        <v>80.436999999999998</v>
      </c>
      <c r="D209" s="23">
        <f t="shared" si="11"/>
        <v>42.335263157894737</v>
      </c>
    </row>
    <row r="210" spans="1:4" ht="19.5" thickBot="1" x14ac:dyDescent="0.35">
      <c r="A210" s="35" t="s">
        <v>21</v>
      </c>
      <c r="B210" s="29">
        <v>47</v>
      </c>
      <c r="C210" s="19">
        <v>0.02</v>
      </c>
      <c r="D210" s="23">
        <f t="shared" si="11"/>
        <v>4.2553191489361701E-2</v>
      </c>
    </row>
    <row r="211" spans="1:4" ht="19.5" thickBot="1" x14ac:dyDescent="0.35">
      <c r="A211" s="35" t="s">
        <v>20</v>
      </c>
      <c r="B211" s="29">
        <v>23</v>
      </c>
      <c r="C211" s="19">
        <v>24.225000000000001</v>
      </c>
      <c r="D211" s="23">
        <f t="shared" si="11"/>
        <v>105.32608695652175</v>
      </c>
    </row>
    <row r="212" spans="1:4" ht="19.5" thickBot="1" x14ac:dyDescent="0.35">
      <c r="A212" s="35" t="s">
        <v>73</v>
      </c>
      <c r="B212" s="29">
        <v>12</v>
      </c>
      <c r="C212" s="19">
        <v>1.0580000000000001</v>
      </c>
      <c r="D212" s="23">
        <f t="shared" si="11"/>
        <v>8.8166666666666664</v>
      </c>
    </row>
    <row r="213" spans="1:4" ht="19.5" thickBot="1" x14ac:dyDescent="0.35">
      <c r="A213" s="35" t="s">
        <v>58</v>
      </c>
      <c r="B213" s="29">
        <v>20</v>
      </c>
      <c r="C213" s="19">
        <v>3.3170000000000002</v>
      </c>
      <c r="D213" s="23">
        <f t="shared" si="11"/>
        <v>16.585000000000001</v>
      </c>
    </row>
    <row r="214" spans="1:4" ht="57" thickBot="1" x14ac:dyDescent="0.35">
      <c r="A214" s="37" t="s">
        <v>95</v>
      </c>
      <c r="B214" s="29">
        <v>4.2</v>
      </c>
      <c r="C214" s="18">
        <v>1.4990000000000001</v>
      </c>
      <c r="D214" s="23">
        <f t="shared" si="11"/>
        <v>35.69047619047619</v>
      </c>
    </row>
    <row r="215" spans="1:4" ht="15.75" x14ac:dyDescent="0.25">
      <c r="A215" s="8" t="s">
        <v>12</v>
      </c>
      <c r="B215" s="7">
        <f>SUM(B199:B214)</f>
        <v>1632.9000000000003</v>
      </c>
      <c r="C215" s="7">
        <f>SUM(C199:C214)</f>
        <v>194.21299999999999</v>
      </c>
      <c r="D215" s="23">
        <f>C215/B215*100</f>
        <v>11.893747320717738</v>
      </c>
    </row>
    <row r="216" spans="1:4" ht="15.75" x14ac:dyDescent="0.25">
      <c r="A216" s="8" t="s">
        <v>74</v>
      </c>
      <c r="B216" s="7">
        <f>B251</f>
        <v>12047.27</v>
      </c>
      <c r="C216" s="7">
        <f>C251</f>
        <v>8571.1659999999974</v>
      </c>
      <c r="D216" s="10">
        <f>D251</f>
        <v>71.146126881857867</v>
      </c>
    </row>
    <row r="217" spans="1:4" ht="15" customHeight="1" x14ac:dyDescent="0.25">
      <c r="A217" s="11"/>
      <c r="B217" s="11"/>
      <c r="C217" s="11"/>
      <c r="D217" s="11"/>
    </row>
    <row r="218" spans="1:4" ht="15" customHeight="1" x14ac:dyDescent="0.25">
      <c r="A218" s="12"/>
      <c r="B218" s="11"/>
      <c r="C218" s="50" t="s">
        <v>75</v>
      </c>
      <c r="D218" s="50"/>
    </row>
    <row r="219" spans="1:4" ht="15.75" x14ac:dyDescent="0.25">
      <c r="A219" s="12"/>
      <c r="B219" s="11"/>
      <c r="C219" s="45" t="s">
        <v>97</v>
      </c>
      <c r="D219" s="45"/>
    </row>
    <row r="220" spans="1:4" ht="18.75" x14ac:dyDescent="0.25">
      <c r="A220" s="46" t="s">
        <v>76</v>
      </c>
      <c r="B220" s="46"/>
      <c r="C220" s="46"/>
      <c r="D220" s="46"/>
    </row>
    <row r="221" spans="1:4" ht="18.75" x14ac:dyDescent="0.25">
      <c r="A221" s="46" t="s">
        <v>77</v>
      </c>
      <c r="B221" s="46"/>
      <c r="C221" s="46"/>
      <c r="D221" s="46"/>
    </row>
    <row r="222" spans="1:4" ht="18.75" x14ac:dyDescent="0.25">
      <c r="A222" s="46" t="s">
        <v>78</v>
      </c>
      <c r="B222" s="46"/>
      <c r="C222" s="46"/>
      <c r="D222" s="46"/>
    </row>
    <row r="223" spans="1:4" ht="18.75" x14ac:dyDescent="0.25">
      <c r="A223" s="13"/>
      <c r="B223" s="13"/>
      <c r="C223" s="13"/>
      <c r="D223" s="13"/>
    </row>
    <row r="224" spans="1:4" ht="18.75" x14ac:dyDescent="0.25">
      <c r="A224" s="46" t="s">
        <v>79</v>
      </c>
      <c r="B224" s="46"/>
      <c r="C224" s="46"/>
      <c r="D224" s="46"/>
    </row>
    <row r="225" spans="1:7" ht="18.75" x14ac:dyDescent="0.25">
      <c r="A225" s="13"/>
      <c r="B225" s="11"/>
      <c r="C225" s="11"/>
      <c r="D225" s="11"/>
    </row>
    <row r="226" spans="1:7" ht="47.25" x14ac:dyDescent="0.25">
      <c r="A226" s="14" t="s">
        <v>80</v>
      </c>
      <c r="B226" s="14" t="s">
        <v>81</v>
      </c>
      <c r="C226" s="14" t="s">
        <v>82</v>
      </c>
      <c r="D226" s="11"/>
    </row>
    <row r="227" spans="1:7" ht="31.5" x14ac:dyDescent="0.25">
      <c r="A227" s="21" t="s">
        <v>83</v>
      </c>
      <c r="B227" s="22">
        <v>762</v>
      </c>
      <c r="C227" s="38">
        <v>1363</v>
      </c>
      <c r="D227" s="11"/>
    </row>
    <row r="228" spans="1:7" ht="31.5" x14ac:dyDescent="0.25">
      <c r="A228" s="14" t="s">
        <v>84</v>
      </c>
      <c r="B228" s="22">
        <v>509</v>
      </c>
      <c r="C228" s="22">
        <v>342</v>
      </c>
      <c r="D228" s="11"/>
    </row>
    <row r="229" spans="1:7" ht="32.25" customHeight="1" x14ac:dyDescent="0.25">
      <c r="A229" s="15" t="s">
        <v>85</v>
      </c>
      <c r="B229" s="9">
        <f>SUM(B227:B228)</f>
        <v>1271</v>
      </c>
      <c r="C229" s="9">
        <f>SUM(C227:C228)</f>
        <v>1705</v>
      </c>
      <c r="D229" s="11"/>
    </row>
    <row r="230" spans="1:7" ht="18.75" x14ac:dyDescent="0.25">
      <c r="A230" s="13"/>
      <c r="B230" s="11"/>
      <c r="C230" s="11"/>
      <c r="D230" s="11"/>
    </row>
    <row r="231" spans="1:7" ht="18.75" x14ac:dyDescent="0.25">
      <c r="A231" s="46" t="s">
        <v>86</v>
      </c>
      <c r="B231" s="46"/>
      <c r="C231" s="46"/>
      <c r="D231" s="46"/>
    </row>
    <row r="232" spans="1:7" ht="18.75" x14ac:dyDescent="0.25">
      <c r="A232" s="46" t="s">
        <v>87</v>
      </c>
      <c r="B232" s="46"/>
      <c r="C232" s="46"/>
      <c r="D232" s="46"/>
    </row>
    <row r="233" spans="1:7" ht="18.75" x14ac:dyDescent="0.25">
      <c r="A233" s="46" t="s">
        <v>88</v>
      </c>
      <c r="B233" s="46"/>
      <c r="C233" s="46"/>
      <c r="D233" s="46"/>
    </row>
    <row r="234" spans="1:7" ht="18.75" x14ac:dyDescent="0.25">
      <c r="A234" s="13"/>
      <c r="B234" s="11"/>
      <c r="C234" s="11"/>
      <c r="D234" s="11"/>
    </row>
    <row r="235" spans="1:7" ht="47.25" x14ac:dyDescent="0.25">
      <c r="A235" s="14" t="s">
        <v>89</v>
      </c>
      <c r="B235" s="14" t="s">
        <v>90</v>
      </c>
      <c r="C235" s="14" t="s">
        <v>91</v>
      </c>
      <c r="D235" s="14" t="s">
        <v>92</v>
      </c>
    </row>
    <row r="236" spans="1:7" ht="15.75" x14ac:dyDescent="0.25">
      <c r="A236" s="6" t="s">
        <v>13</v>
      </c>
      <c r="B236" s="7">
        <f>B29</f>
        <v>1671.9500000000003</v>
      </c>
      <c r="C236" s="7">
        <f>C29</f>
        <v>1452.5430000000001</v>
      </c>
      <c r="D236" s="23">
        <f>C236/B236*100</f>
        <v>86.877179341487476</v>
      </c>
    </row>
    <row r="237" spans="1:7" ht="15.75" x14ac:dyDescent="0.25">
      <c r="A237" s="6" t="s">
        <v>8</v>
      </c>
      <c r="B237" s="7">
        <f>B13</f>
        <v>112.07</v>
      </c>
      <c r="C237" s="7">
        <f>C13</f>
        <v>86.242000000000004</v>
      </c>
      <c r="D237" s="23">
        <f t="shared" ref="D237:D250" si="12">C237/B237*100</f>
        <v>76.953689658249317</v>
      </c>
    </row>
    <row r="238" spans="1:7" ht="15.75" x14ac:dyDescent="0.25">
      <c r="A238" s="6" t="s">
        <v>28</v>
      </c>
      <c r="B238" s="7">
        <f>B37</f>
        <v>107.47999999999999</v>
      </c>
      <c r="C238" s="7">
        <f>C37</f>
        <v>146.703</v>
      </c>
      <c r="D238" s="23">
        <f t="shared" si="12"/>
        <v>136.49330107927057</v>
      </c>
      <c r="G238" s="5"/>
    </row>
    <row r="239" spans="1:7" ht="15.75" x14ac:dyDescent="0.25">
      <c r="A239" s="6" t="s">
        <v>34</v>
      </c>
      <c r="B239" s="7">
        <f>B49</f>
        <v>1021.06</v>
      </c>
      <c r="C239" s="7">
        <f>C49</f>
        <v>1031.3100000000002</v>
      </c>
      <c r="D239" s="23">
        <f t="shared" si="12"/>
        <v>101.00385873504007</v>
      </c>
    </row>
    <row r="240" spans="1:7" ht="15.75" x14ac:dyDescent="0.25">
      <c r="A240" s="6" t="s">
        <v>40</v>
      </c>
      <c r="B240" s="7">
        <f>B56</f>
        <v>24.55</v>
      </c>
      <c r="C240" s="7">
        <f>C56</f>
        <v>4.63</v>
      </c>
      <c r="D240" s="23">
        <f t="shared" si="12"/>
        <v>18.859470468431773</v>
      </c>
    </row>
    <row r="241" spans="1:4" ht="31.5" x14ac:dyDescent="0.25">
      <c r="A241" s="6" t="s">
        <v>44</v>
      </c>
      <c r="B241" s="7">
        <f>B81</f>
        <v>4034</v>
      </c>
      <c r="C241" s="7">
        <f>C81</f>
        <v>2832.4150000000004</v>
      </c>
      <c r="D241" s="23">
        <f t="shared" si="12"/>
        <v>70.213559742191379</v>
      </c>
    </row>
    <row r="242" spans="1:4" ht="15.75" x14ac:dyDescent="0.25">
      <c r="A242" s="6" t="s">
        <v>51</v>
      </c>
      <c r="B242" s="7">
        <f>B99</f>
        <v>99.5</v>
      </c>
      <c r="C242" s="7">
        <f>C99</f>
        <v>19.552</v>
      </c>
      <c r="D242" s="23">
        <f t="shared" si="12"/>
        <v>19.650251256281408</v>
      </c>
    </row>
    <row r="243" spans="1:4" ht="15.75" x14ac:dyDescent="0.25">
      <c r="A243" s="6" t="s">
        <v>59</v>
      </c>
      <c r="B243" s="7">
        <f>B114</f>
        <v>16.89</v>
      </c>
      <c r="C243" s="7">
        <f>C114</f>
        <v>0.79900000000000004</v>
      </c>
      <c r="D243" s="23">
        <f t="shared" si="12"/>
        <v>4.7306098283007696</v>
      </c>
    </row>
    <row r="244" spans="1:4" ht="15.75" x14ac:dyDescent="0.25">
      <c r="A244" s="6" t="s">
        <v>61</v>
      </c>
      <c r="B244" s="7">
        <f>B129</f>
        <v>64</v>
      </c>
      <c r="C244" s="7">
        <f>C129</f>
        <v>40.176999999999992</v>
      </c>
      <c r="D244" s="23">
        <f t="shared" si="12"/>
        <v>62.77656249999999</v>
      </c>
    </row>
    <row r="245" spans="1:4" ht="15.75" x14ac:dyDescent="0.25">
      <c r="A245" s="6" t="s">
        <v>96</v>
      </c>
      <c r="B245" s="7">
        <f>B66</f>
        <v>12</v>
      </c>
      <c r="C245" s="7">
        <v>4.7E-2</v>
      </c>
      <c r="D245" s="23">
        <f t="shared" si="12"/>
        <v>0.39166666666666666</v>
      </c>
    </row>
    <row r="246" spans="1:4" ht="31.5" x14ac:dyDescent="0.25">
      <c r="A246" s="6" t="s">
        <v>63</v>
      </c>
      <c r="B246" s="7">
        <f>B144</f>
        <v>718.86999999999989</v>
      </c>
      <c r="C246" s="7">
        <f>C144</f>
        <v>163.12800000000004</v>
      </c>
      <c r="D246" s="23">
        <f t="shared" si="12"/>
        <v>22.692280940921179</v>
      </c>
    </row>
    <row r="247" spans="1:4" ht="15.75" x14ac:dyDescent="0.25">
      <c r="A247" s="6" t="s">
        <v>64</v>
      </c>
      <c r="B247" s="7">
        <f>B163</f>
        <v>2211</v>
      </c>
      <c r="C247" s="7">
        <f>C163</f>
        <v>2509.9230000000002</v>
      </c>
      <c r="D247" s="23">
        <f t="shared" si="12"/>
        <v>113.51981004070556</v>
      </c>
    </row>
    <row r="248" spans="1:4" ht="15.75" x14ac:dyDescent="0.25">
      <c r="A248" s="6" t="s">
        <v>67</v>
      </c>
      <c r="B248" s="7">
        <f>B184</f>
        <v>233</v>
      </c>
      <c r="C248" s="7">
        <f>C184</f>
        <v>63.363000000000007</v>
      </c>
      <c r="D248" s="23">
        <f t="shared" si="12"/>
        <v>27.194420600858372</v>
      </c>
    </row>
    <row r="249" spans="1:4" ht="15.75" x14ac:dyDescent="0.25">
      <c r="A249" s="6" t="s">
        <v>70</v>
      </c>
      <c r="B249" s="7">
        <f>B197</f>
        <v>88</v>
      </c>
      <c r="C249" s="7">
        <f>C197</f>
        <v>26.120999999999999</v>
      </c>
      <c r="D249" s="23">
        <f t="shared" si="12"/>
        <v>29.682954545454542</v>
      </c>
    </row>
    <row r="250" spans="1:4" ht="15.75" x14ac:dyDescent="0.25">
      <c r="A250" s="6" t="s">
        <v>71</v>
      </c>
      <c r="B250" s="7">
        <f>B215</f>
        <v>1632.9000000000003</v>
      </c>
      <c r="C250" s="7">
        <f>C215</f>
        <v>194.21299999999999</v>
      </c>
      <c r="D250" s="23">
        <f t="shared" si="12"/>
        <v>11.893747320717738</v>
      </c>
    </row>
    <row r="251" spans="1:4" ht="15.75" x14ac:dyDescent="0.25">
      <c r="A251" s="15" t="s">
        <v>93</v>
      </c>
      <c r="B251" s="7">
        <f>SUM(B236:B250)</f>
        <v>12047.27</v>
      </c>
      <c r="C251" s="7">
        <f>SUM(C236:C250)</f>
        <v>8571.1659999999974</v>
      </c>
      <c r="D251" s="10">
        <f>C251/B251*100</f>
        <v>71.146126881857867</v>
      </c>
    </row>
    <row r="252" spans="1:4" ht="18.75" x14ac:dyDescent="0.25">
      <c r="A252" s="13"/>
      <c r="B252" s="11"/>
      <c r="C252" s="11"/>
      <c r="D252" s="11"/>
    </row>
    <row r="253" spans="1:4" ht="18.75" x14ac:dyDescent="0.25">
      <c r="A253" s="13"/>
      <c r="B253" s="36"/>
      <c r="C253" s="11"/>
      <c r="D253" s="11"/>
    </row>
    <row r="254" spans="1:4" x14ac:dyDescent="0.25">
      <c r="A254" s="11"/>
      <c r="B254" s="11"/>
      <c r="C254" s="11"/>
      <c r="D254" s="11"/>
    </row>
    <row r="255" spans="1:4" x14ac:dyDescent="0.25">
      <c r="A255" s="11"/>
      <c r="B255" s="11"/>
      <c r="C255" s="11"/>
      <c r="D255" s="11"/>
    </row>
    <row r="256" spans="1:4" x14ac:dyDescent="0.25">
      <c r="A256" s="11"/>
      <c r="B256" s="11"/>
      <c r="C256" s="11"/>
      <c r="D256" s="11"/>
    </row>
    <row r="257" spans="1:4" x14ac:dyDescent="0.25">
      <c r="A257" s="11"/>
      <c r="B257" s="11"/>
      <c r="C257" s="11"/>
      <c r="D257" s="11"/>
    </row>
    <row r="258" spans="1:4" x14ac:dyDescent="0.25">
      <c r="A258" s="11"/>
      <c r="B258" s="11"/>
      <c r="C258" s="11"/>
      <c r="D258" s="11"/>
    </row>
    <row r="259" spans="1:4" x14ac:dyDescent="0.25">
      <c r="A259" s="11"/>
      <c r="B259" s="11"/>
      <c r="C259" s="11"/>
      <c r="D259" s="11"/>
    </row>
    <row r="260" spans="1:4" x14ac:dyDescent="0.25">
      <c r="A260" s="11"/>
      <c r="B260" s="11"/>
      <c r="C260" s="11"/>
      <c r="D260" s="11"/>
    </row>
    <row r="284" spans="1:1" ht="18.75" x14ac:dyDescent="0.25">
      <c r="A284" s="1"/>
    </row>
    <row r="285" spans="1:1" ht="18.75" x14ac:dyDescent="0.25">
      <c r="A285" s="2"/>
    </row>
  </sheetData>
  <mergeCells count="31">
    <mergeCell ref="A14:D14"/>
    <mergeCell ref="A50:D50"/>
    <mergeCell ref="A115:D115"/>
    <mergeCell ref="A130:D130"/>
    <mergeCell ref="A30:D30"/>
    <mergeCell ref="A38:D38"/>
    <mergeCell ref="A67:D67"/>
    <mergeCell ref="A82:D82"/>
    <mergeCell ref="A100:D100"/>
    <mergeCell ref="A57:D57"/>
    <mergeCell ref="A233:D233"/>
    <mergeCell ref="A220:D220"/>
    <mergeCell ref="A221:D221"/>
    <mergeCell ref="A222:D222"/>
    <mergeCell ref="A224:D224"/>
    <mergeCell ref="A232:D232"/>
    <mergeCell ref="C219:D219"/>
    <mergeCell ref="A231:D231"/>
    <mergeCell ref="A198:D198"/>
    <mergeCell ref="A145:D145"/>
    <mergeCell ref="A164:D164"/>
    <mergeCell ref="A185:D185"/>
    <mergeCell ref="C218:D218"/>
    <mergeCell ref="C1:D1"/>
    <mergeCell ref="A3:D3"/>
    <mergeCell ref="A4:D4"/>
    <mergeCell ref="A6:D6"/>
    <mergeCell ref="A9:D9"/>
    <mergeCell ref="C2:D2"/>
    <mergeCell ref="A7:A8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2017-01-17T08:54:50Z</dcterms:modified>
</cp:coreProperties>
</file>