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815" activeTab="0"/>
  </bookViews>
  <sheets>
    <sheet name="01.06.2016 г.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<sst xmlns="http://schemas.openxmlformats.org/spreadsheetml/2006/main" count="147" uniqueCount="83">
  <si>
    <t>Водоём</t>
  </si>
  <si>
    <t>Вид рыболовства</t>
  </si>
  <si>
    <t>Вид водных биологических ресурсов</t>
  </si>
  <si>
    <t xml:space="preserve">% освоения </t>
  </si>
  <si>
    <t>Рекомендованный объём, т</t>
  </si>
  <si>
    <t>Азовское море</t>
  </si>
  <si>
    <t>Хамса</t>
  </si>
  <si>
    <t>Судак</t>
  </si>
  <si>
    <t>Лещ</t>
  </si>
  <si>
    <t>Тарань</t>
  </si>
  <si>
    <t>Рыбец, сырть</t>
  </si>
  <si>
    <t>Тюлька</t>
  </si>
  <si>
    <t>Камбала-калкан</t>
  </si>
  <si>
    <t>Барабуля</t>
  </si>
  <si>
    <t>Акулы</t>
  </si>
  <si>
    <t>Скаты</t>
  </si>
  <si>
    <t>Ставрида</t>
  </si>
  <si>
    <t>Пиленгас</t>
  </si>
  <si>
    <t>Кефали (сингиль, лобан)</t>
  </si>
  <si>
    <t>Прочие морские</t>
  </si>
  <si>
    <t>Прочие пресноводные</t>
  </si>
  <si>
    <t>Карась</t>
  </si>
  <si>
    <t>Понтогаммарус</t>
  </si>
  <si>
    <t>Рапана</t>
  </si>
  <si>
    <t>Зостера</t>
  </si>
  <si>
    <t>ИТОГО</t>
  </si>
  <si>
    <t>Чёрное море</t>
  </si>
  <si>
    <t>Шпрот (килька)</t>
  </si>
  <si>
    <t>Мерланг</t>
  </si>
  <si>
    <t>Атерина</t>
  </si>
  <si>
    <t>Луфарь</t>
  </si>
  <si>
    <t>Пеламида</t>
  </si>
  <si>
    <t>Скумбрия</t>
  </si>
  <si>
    <t>Смарида</t>
  </si>
  <si>
    <t>Сарган</t>
  </si>
  <si>
    <t>Скафарка</t>
  </si>
  <si>
    <t>Цистозира</t>
  </si>
  <si>
    <t xml:space="preserve">Освоение рекомендованных объёмов добычи (вылова) водных биоресурсов в Азово-Черноморском </t>
  </si>
  <si>
    <t>Перкарина</t>
  </si>
  <si>
    <t>Мидии</t>
  </si>
  <si>
    <t>Промышленное рыболовство</t>
  </si>
  <si>
    <t>Медузы</t>
  </si>
  <si>
    <t>Артемии (на стадии цист)</t>
  </si>
  <si>
    <t>Хирономиды</t>
  </si>
  <si>
    <t>Прибрежное и/или промышленное рыболовство</t>
  </si>
  <si>
    <t>Сельдь черноморско-азовская проходная</t>
  </si>
  <si>
    <t>Бычки (морские)</t>
  </si>
  <si>
    <t>Бычки (лиманы)</t>
  </si>
  <si>
    <t>Креветка черноморская каменная</t>
  </si>
  <si>
    <t>Креветка черноморская травяная</t>
  </si>
  <si>
    <t>Хамса (восточнее м. Сарыч)</t>
  </si>
  <si>
    <t>Хамса (западнее м. Сарыч)</t>
  </si>
  <si>
    <t>Вылов, т</t>
  </si>
  <si>
    <t>Щука</t>
  </si>
  <si>
    <t>Синец</t>
  </si>
  <si>
    <t>Чехонь</t>
  </si>
  <si>
    <t>Сазан</t>
  </si>
  <si>
    <t>Жерех</t>
  </si>
  <si>
    <t>Язь</t>
  </si>
  <si>
    <t>Амур белый</t>
  </si>
  <si>
    <t>Сом</t>
  </si>
  <si>
    <t>Окунь</t>
  </si>
  <si>
    <t>Берш</t>
  </si>
  <si>
    <t>Цимлянское водохранилище (в граниах Волгоградской области)</t>
  </si>
  <si>
    <t>Сазан (жилая форма)</t>
  </si>
  <si>
    <t>Лещ (жилая форма)</t>
  </si>
  <si>
    <t>Толстолобики</t>
  </si>
  <si>
    <t>Густера</t>
  </si>
  <si>
    <t>Красноперка</t>
  </si>
  <si>
    <t>Судак (жилая форма)</t>
  </si>
  <si>
    <t>Окунь пресноводный</t>
  </si>
  <si>
    <t>Сом пресноводный</t>
  </si>
  <si>
    <t>Прочие</t>
  </si>
  <si>
    <t>Раки</t>
  </si>
  <si>
    <t>Азовские лиманы</t>
  </si>
  <si>
    <t>Плотва</t>
  </si>
  <si>
    <t>Крюковское водохранилище</t>
  </si>
  <si>
    <t>ИТОГО по бассейну</t>
  </si>
  <si>
    <t>вылов с учетом Крымского федерального округа</t>
  </si>
  <si>
    <t>Чехонь (жилая форма)</t>
  </si>
  <si>
    <t>Краснодарскон водохранилище (Республика Адыгея)</t>
  </si>
  <si>
    <t>Цимлянское водохранилище (в границах Ростовской области)</t>
  </si>
  <si>
    <t>рыбохозяйственном бассейне по состоянию на 01.06.2016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</si>
</sst>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164" fontId="2" fillId="0" borderId="17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44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46" fillId="0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164" fontId="46" fillId="0" borderId="27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44" fillId="0" borderId="21" xfId="0" applyNumberFormat="1" applyFont="1" applyFill="1" applyBorder="1" applyAlignment="1">
      <alignment horizontal="center" vertical="center" wrapText="1"/>
    </xf>
    <xf numFmtId="164" fontId="47" fillId="0" borderId="31" xfId="0" applyNumberFormat="1" applyFont="1" applyFill="1" applyBorder="1" applyAlignment="1">
      <alignment horizontal="center" vertical="center"/>
    </xf>
    <xf numFmtId="164" fontId="47" fillId="0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47" fillId="0" borderId="3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vertical="center"/>
    </xf>
    <xf numFmtId="164" fontId="3" fillId="0" borderId="43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164" fontId="3" fillId="0" borderId="35" xfId="0" applyNumberFormat="1" applyFont="1" applyFill="1" applyBorder="1" applyAlignment="1">
      <alignment horizontal="center" vertical="top" wrapText="1"/>
    </xf>
    <xf numFmtId="164" fontId="3" fillId="0" borderId="36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Fill="1" applyBorder="1" applyAlignment="1">
      <alignment horizontal="center" vertical="top" wrapText="1"/>
    </xf>
    <xf numFmtId="0" fontId="47" fillId="0" borderId="45" xfId="0" applyFont="1" applyFill="1" applyBorder="1" applyAlignment="1">
      <alignment horizontal="center"/>
    </xf>
    <xf numFmtId="0" fontId="47" fillId="0" borderId="46" xfId="0" applyFont="1" applyFill="1" applyBorder="1" applyAlignment="1">
      <alignment horizontal="center"/>
    </xf>
    <xf numFmtId="0" fontId="47" fillId="0" borderId="47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9" fillId="0" borderId="45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 vertical="center" textRotation="90"/>
    </xf>
    <xf numFmtId="0" fontId="49" fillId="0" borderId="50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 textRotation="90" wrapText="1"/>
    </xf>
    <xf numFmtId="0" fontId="49" fillId="0" borderId="20" xfId="0" applyFont="1" applyFill="1" applyBorder="1" applyAlignment="1">
      <alignment horizontal="center" vertical="center" textRotation="90" wrapText="1"/>
    </xf>
    <xf numFmtId="0" fontId="49" fillId="0" borderId="34" xfId="0" applyFont="1" applyFill="1" applyBorder="1" applyAlignment="1">
      <alignment horizontal="center" vertical="center" textRotation="90" wrapText="1"/>
    </xf>
    <xf numFmtId="0" fontId="2" fillId="33" borderId="49" xfId="0" applyFont="1" applyFill="1" applyBorder="1" applyAlignment="1">
      <alignment horizontal="center" vertical="center" textRotation="90"/>
    </xf>
    <xf numFmtId="0" fontId="2" fillId="33" borderId="50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33" borderId="49" xfId="0" applyFont="1" applyFill="1" applyBorder="1" applyAlignment="1">
      <alignment horizontal="center" vertical="center" textRotation="90" wrapText="1"/>
    </xf>
    <xf numFmtId="0" fontId="2" fillId="33" borderId="50" xfId="0" applyFont="1" applyFill="1" applyBorder="1" applyAlignment="1">
      <alignment horizontal="center" vertical="center" textRotation="90" wrapText="1"/>
    </xf>
    <xf numFmtId="0" fontId="2" fillId="33" borderId="51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49" fillId="0" borderId="49" xfId="0" applyFont="1" applyFill="1" applyBorder="1" applyAlignment="1">
      <alignment horizontal="center" vertical="center" textRotation="90" wrapText="1"/>
    </xf>
    <xf numFmtId="0" fontId="49" fillId="0" borderId="50" xfId="0" applyFont="1" applyFill="1" applyBorder="1" applyAlignment="1">
      <alignment horizontal="center" vertical="center" textRotation="90" wrapText="1"/>
    </xf>
    <xf numFmtId="0" fontId="49" fillId="0" borderId="51" xfId="0" applyFont="1" applyFill="1" applyBorder="1" applyAlignment="1">
      <alignment horizontal="center" vertical="center" textRotation="90" wrapText="1"/>
    </xf>
    <xf numFmtId="0" fontId="45" fillId="0" borderId="49" xfId="0" applyFont="1" applyFill="1" applyBorder="1" applyAlignment="1">
      <alignment horizontal="center"/>
    </xf>
    <xf numFmtId="0" fontId="45" fillId="0" borderId="50" xfId="0" applyFont="1" applyFill="1" applyBorder="1" applyAlignment="1">
      <alignment horizontal="center"/>
    </xf>
    <xf numFmtId="0" fontId="45" fillId="0" borderId="5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D70" sqref="D70"/>
    </sheetView>
  </sheetViews>
  <sheetFormatPr defaultColWidth="9.140625" defaultRowHeight="15"/>
  <cols>
    <col min="1" max="1" width="11.8515625" style="18" customWidth="1"/>
    <col min="2" max="2" width="17.8515625" style="18" customWidth="1"/>
    <col min="3" max="3" width="34.28125" style="18" customWidth="1"/>
    <col min="4" max="4" width="16.00390625" style="18" customWidth="1"/>
    <col min="5" max="5" width="13.421875" style="18" customWidth="1"/>
    <col min="6" max="6" width="14.00390625" style="18" customWidth="1"/>
    <col min="7" max="16384" width="9.140625" style="18" customWidth="1"/>
  </cols>
  <sheetData>
    <row r="1" spans="1:7" ht="15.75">
      <c r="A1" s="116" t="s">
        <v>37</v>
      </c>
      <c r="B1" s="116"/>
      <c r="C1" s="116"/>
      <c r="D1" s="116"/>
      <c r="E1" s="116"/>
      <c r="F1" s="116"/>
      <c r="G1" s="11"/>
    </row>
    <row r="2" spans="1:7" ht="16.5" thickBot="1">
      <c r="A2" s="117" t="s">
        <v>82</v>
      </c>
      <c r="B2" s="117"/>
      <c r="C2" s="117"/>
      <c r="D2" s="117"/>
      <c r="E2" s="117"/>
      <c r="F2" s="117"/>
      <c r="G2" s="11"/>
    </row>
    <row r="3" spans="1:7" ht="21.75" customHeight="1">
      <c r="A3" s="113" t="s">
        <v>0</v>
      </c>
      <c r="B3" s="113" t="s">
        <v>1</v>
      </c>
      <c r="C3" s="113" t="s">
        <v>2</v>
      </c>
      <c r="D3" s="113" t="s">
        <v>4</v>
      </c>
      <c r="E3" s="113" t="s">
        <v>52</v>
      </c>
      <c r="F3" s="113" t="s">
        <v>3</v>
      </c>
      <c r="G3" s="13"/>
    </row>
    <row r="4" spans="1:7" ht="29.25" customHeight="1" thickBot="1">
      <c r="A4" s="114"/>
      <c r="B4" s="114"/>
      <c r="C4" s="115"/>
      <c r="D4" s="115"/>
      <c r="E4" s="114"/>
      <c r="F4" s="115"/>
      <c r="G4" s="13"/>
    </row>
    <row r="5" spans="1:7" ht="28.5" customHeight="1">
      <c r="A5" s="97" t="s">
        <v>5</v>
      </c>
      <c r="B5" s="99" t="s">
        <v>40</v>
      </c>
      <c r="C5" s="23" t="s">
        <v>45</v>
      </c>
      <c r="D5" s="39">
        <v>715.703</v>
      </c>
      <c r="E5" s="9">
        <v>108.37700000000001</v>
      </c>
      <c r="F5" s="7">
        <f>E5*100/D5</f>
        <v>15.142733787618608</v>
      </c>
      <c r="G5" s="14"/>
    </row>
    <row r="6" spans="1:7" ht="15.75">
      <c r="A6" s="98"/>
      <c r="B6" s="100"/>
      <c r="C6" s="24" t="s">
        <v>9</v>
      </c>
      <c r="D6" s="34">
        <v>1602.68</v>
      </c>
      <c r="E6" s="2">
        <v>374.677</v>
      </c>
      <c r="F6" s="3">
        <f>E6*100/D6</f>
        <v>23.378154091896075</v>
      </c>
      <c r="G6" s="8"/>
    </row>
    <row r="7" spans="1:7" ht="15.75">
      <c r="A7" s="98"/>
      <c r="B7" s="100"/>
      <c r="C7" s="24" t="s">
        <v>11</v>
      </c>
      <c r="D7" s="34">
        <v>59976.447</v>
      </c>
      <c r="E7" s="2">
        <v>7989.623</v>
      </c>
      <c r="F7" s="3">
        <f aca="true" t="shared" si="0" ref="F7:F29">E7*100/D7</f>
        <v>13.321267596928507</v>
      </c>
      <c r="G7" s="8"/>
    </row>
    <row r="8" spans="1:7" ht="15.75">
      <c r="A8" s="98"/>
      <c r="B8" s="100"/>
      <c r="C8" s="24" t="s">
        <v>6</v>
      </c>
      <c r="D8" s="33">
        <v>64976.32</v>
      </c>
      <c r="E8" s="2">
        <v>1.99</v>
      </c>
      <c r="F8" s="3">
        <f t="shared" si="0"/>
        <v>0.0030626542100260527</v>
      </c>
      <c r="G8" s="12"/>
    </row>
    <row r="9" spans="1:6" ht="15.75">
      <c r="A9" s="98"/>
      <c r="B9" s="100"/>
      <c r="C9" s="24" t="s">
        <v>12</v>
      </c>
      <c r="D9" s="34">
        <v>4.732</v>
      </c>
      <c r="E9" s="2">
        <v>0.17</v>
      </c>
      <c r="F9" s="3">
        <f t="shared" si="0"/>
        <v>3.592561284868977</v>
      </c>
    </row>
    <row r="10" spans="1:6" ht="15.75">
      <c r="A10" s="98"/>
      <c r="B10" s="100"/>
      <c r="C10" s="24" t="s">
        <v>13</v>
      </c>
      <c r="D10" s="34">
        <v>49.378</v>
      </c>
      <c r="E10" s="2">
        <v>37.3</v>
      </c>
      <c r="F10" s="3">
        <f t="shared" si="0"/>
        <v>75.53971404269107</v>
      </c>
    </row>
    <row r="11" spans="1:6" ht="15.75">
      <c r="A11" s="98"/>
      <c r="B11" s="100"/>
      <c r="C11" s="24" t="s">
        <v>14</v>
      </c>
      <c r="D11" s="34">
        <v>19.998</v>
      </c>
      <c r="E11" s="2">
        <v>0</v>
      </c>
      <c r="F11" s="3">
        <f t="shared" si="0"/>
        <v>0</v>
      </c>
    </row>
    <row r="12" spans="1:7" ht="15.75">
      <c r="A12" s="98"/>
      <c r="B12" s="100"/>
      <c r="C12" s="24" t="s">
        <v>15</v>
      </c>
      <c r="D12" s="34">
        <v>19.613</v>
      </c>
      <c r="E12" s="2">
        <v>0.20700000000000002</v>
      </c>
      <c r="F12" s="3">
        <f t="shared" si="0"/>
        <v>1.0554224239025138</v>
      </c>
      <c r="G12" s="12"/>
    </row>
    <row r="13" spans="1:7" ht="15.75">
      <c r="A13" s="98"/>
      <c r="B13" s="100"/>
      <c r="C13" s="24" t="s">
        <v>16</v>
      </c>
      <c r="D13" s="34">
        <v>98.842</v>
      </c>
      <c r="E13" s="2">
        <v>26.714000000000002</v>
      </c>
      <c r="F13" s="3">
        <f t="shared" si="0"/>
        <v>27.026972339693653</v>
      </c>
      <c r="G13" s="8"/>
    </row>
    <row r="14" spans="1:7" ht="15.75">
      <c r="A14" s="98"/>
      <c r="B14" s="100"/>
      <c r="C14" s="24" t="s">
        <v>17</v>
      </c>
      <c r="D14" s="34">
        <v>110.331</v>
      </c>
      <c r="E14" s="2">
        <v>282.737</v>
      </c>
      <c r="F14" s="3">
        <f t="shared" si="0"/>
        <v>256.2625191469306</v>
      </c>
      <c r="G14" s="8"/>
    </row>
    <row r="15" spans="1:7" ht="15.75">
      <c r="A15" s="98"/>
      <c r="B15" s="100"/>
      <c r="C15" s="24" t="s">
        <v>18</v>
      </c>
      <c r="D15" s="34">
        <v>41.194</v>
      </c>
      <c r="E15" s="2">
        <v>0.073</v>
      </c>
      <c r="F15" s="3">
        <f t="shared" si="0"/>
        <v>0.17721027334077777</v>
      </c>
      <c r="G15" s="8"/>
    </row>
    <row r="16" spans="1:7" ht="15.75">
      <c r="A16" s="98"/>
      <c r="B16" s="100"/>
      <c r="C16" s="24" t="s">
        <v>8</v>
      </c>
      <c r="D16" s="34">
        <v>50.206</v>
      </c>
      <c r="E16" s="2">
        <v>24.336</v>
      </c>
      <c r="F16" s="3">
        <f t="shared" si="0"/>
        <v>48.47229414810978</v>
      </c>
      <c r="G16" s="8"/>
    </row>
    <row r="17" spans="1:7" ht="15.75">
      <c r="A17" s="98"/>
      <c r="B17" s="100"/>
      <c r="C17" s="24" t="s">
        <v>7</v>
      </c>
      <c r="D17" s="34">
        <v>25.395</v>
      </c>
      <c r="E17" s="2">
        <v>99.001</v>
      </c>
      <c r="F17" s="3">
        <f t="shared" si="0"/>
        <v>389.8444575703879</v>
      </c>
      <c r="G17" s="8"/>
    </row>
    <row r="18" spans="1:7" ht="15.75">
      <c r="A18" s="98"/>
      <c r="B18" s="100"/>
      <c r="C18" s="24" t="s">
        <v>10</v>
      </c>
      <c r="D18" s="34">
        <v>4.473</v>
      </c>
      <c r="E18" s="2">
        <v>6.649</v>
      </c>
      <c r="F18" s="3">
        <f t="shared" si="0"/>
        <v>148.64744019673597</v>
      </c>
      <c r="G18" s="8"/>
    </row>
    <row r="19" spans="1:7" ht="15.75">
      <c r="A19" s="98"/>
      <c r="B19" s="100"/>
      <c r="C19" s="24" t="s">
        <v>19</v>
      </c>
      <c r="D19" s="34">
        <v>89.428</v>
      </c>
      <c r="E19" s="2">
        <v>0.082</v>
      </c>
      <c r="F19" s="3">
        <f>E19*100/D19</f>
        <v>0.0916938766381894</v>
      </c>
      <c r="G19" s="8"/>
    </row>
    <row r="20" spans="1:7" ht="15.75">
      <c r="A20" s="98"/>
      <c r="B20" s="100"/>
      <c r="C20" s="24" t="s">
        <v>20</v>
      </c>
      <c r="D20" s="34">
        <v>129.528</v>
      </c>
      <c r="E20" s="2">
        <v>45.291</v>
      </c>
      <c r="F20" s="3">
        <f t="shared" si="0"/>
        <v>34.966184917546784</v>
      </c>
      <c r="G20" s="8"/>
    </row>
    <row r="21" spans="1:7" ht="15.75">
      <c r="A21" s="98"/>
      <c r="B21" s="100"/>
      <c r="C21" s="24" t="s">
        <v>29</v>
      </c>
      <c r="D21" s="34">
        <v>699.566</v>
      </c>
      <c r="E21" s="2">
        <v>58.32</v>
      </c>
      <c r="F21" s="3">
        <f t="shared" si="0"/>
        <v>8.336597261730844</v>
      </c>
      <c r="G21" s="8"/>
    </row>
    <row r="22" spans="1:7" ht="15.75">
      <c r="A22" s="98"/>
      <c r="B22" s="100"/>
      <c r="C22" s="24" t="s">
        <v>38</v>
      </c>
      <c r="D22" s="34">
        <v>99.62</v>
      </c>
      <c r="E22" s="2">
        <v>0</v>
      </c>
      <c r="F22" s="3">
        <f t="shared" si="0"/>
        <v>0</v>
      </c>
      <c r="G22" s="8"/>
    </row>
    <row r="23" spans="1:7" ht="15.75">
      <c r="A23" s="98"/>
      <c r="B23" s="100"/>
      <c r="C23" s="24" t="s">
        <v>21</v>
      </c>
      <c r="D23" s="34">
        <v>2909.364</v>
      </c>
      <c r="E23" s="2">
        <v>1171.305</v>
      </c>
      <c r="F23" s="3">
        <f t="shared" si="0"/>
        <v>40.2598299834603</v>
      </c>
      <c r="G23" s="8"/>
    </row>
    <row r="24" spans="1:7" ht="15.75">
      <c r="A24" s="98"/>
      <c r="B24" s="100"/>
      <c r="C24" s="24" t="s">
        <v>46</v>
      </c>
      <c r="D24" s="34">
        <v>14987.055</v>
      </c>
      <c r="E24" s="2">
        <v>16.1</v>
      </c>
      <c r="F24" s="3">
        <f t="shared" si="0"/>
        <v>0.10742604200758589</v>
      </c>
      <c r="G24" s="8"/>
    </row>
    <row r="25" spans="1:7" ht="15.75">
      <c r="A25" s="98"/>
      <c r="B25" s="100"/>
      <c r="C25" s="24" t="s">
        <v>47</v>
      </c>
      <c r="D25" s="34">
        <v>4125</v>
      </c>
      <c r="E25" s="2">
        <v>5644.126</v>
      </c>
      <c r="F25" s="3">
        <f t="shared" si="0"/>
        <v>136.82729696969696</v>
      </c>
      <c r="G25" s="8"/>
    </row>
    <row r="26" spans="1:7" ht="16.5" customHeight="1">
      <c r="A26" s="98"/>
      <c r="B26" s="100"/>
      <c r="C26" s="42" t="s">
        <v>48</v>
      </c>
      <c r="D26" s="34">
        <v>5</v>
      </c>
      <c r="E26" s="2">
        <v>0</v>
      </c>
      <c r="F26" s="3">
        <f t="shared" si="0"/>
        <v>0</v>
      </c>
      <c r="G26" s="8"/>
    </row>
    <row r="27" spans="1:7" ht="19.5" customHeight="1">
      <c r="A27" s="98"/>
      <c r="B27" s="100"/>
      <c r="C27" s="42" t="s">
        <v>49</v>
      </c>
      <c r="D27" s="34">
        <v>55.426</v>
      </c>
      <c r="E27" s="2">
        <v>0.9510000000000001</v>
      </c>
      <c r="F27" s="3">
        <f t="shared" si="0"/>
        <v>1.715801248511529</v>
      </c>
      <c r="G27" s="8"/>
    </row>
    <row r="28" spans="1:7" ht="15.75">
      <c r="A28" s="98"/>
      <c r="B28" s="100"/>
      <c r="C28" s="30" t="s">
        <v>43</v>
      </c>
      <c r="D28" s="40">
        <v>100</v>
      </c>
      <c r="E28" s="2">
        <v>91.824</v>
      </c>
      <c r="F28" s="3">
        <f t="shared" si="0"/>
        <v>91.824</v>
      </c>
      <c r="G28" s="8"/>
    </row>
    <row r="29" spans="1:7" ht="15.75">
      <c r="A29" s="98"/>
      <c r="B29" s="100"/>
      <c r="C29" s="30" t="s">
        <v>22</v>
      </c>
      <c r="D29" s="40">
        <v>479.85</v>
      </c>
      <c r="E29" s="4">
        <v>6.25</v>
      </c>
      <c r="F29" s="3">
        <f t="shared" si="0"/>
        <v>1.3024903615713244</v>
      </c>
      <c r="G29" s="8"/>
    </row>
    <row r="30" spans="1:7" ht="15.75">
      <c r="A30" s="98"/>
      <c r="B30" s="100"/>
      <c r="C30" s="30" t="s">
        <v>42</v>
      </c>
      <c r="D30" s="40">
        <v>99.8</v>
      </c>
      <c r="E30" s="2">
        <v>0</v>
      </c>
      <c r="F30" s="3">
        <f aca="true" t="shared" si="1" ref="F30:F41">E30*100/D30</f>
        <v>0</v>
      </c>
      <c r="G30" s="8"/>
    </row>
    <row r="31" spans="1:7" ht="15.75">
      <c r="A31" s="98"/>
      <c r="B31" s="100"/>
      <c r="C31" s="30" t="s">
        <v>23</v>
      </c>
      <c r="D31" s="40">
        <v>1499.42</v>
      </c>
      <c r="E31" s="2">
        <v>164.68800000000002</v>
      </c>
      <c r="F31" s="3">
        <f t="shared" si="1"/>
        <v>10.983446932814022</v>
      </c>
      <c r="G31" s="8"/>
    </row>
    <row r="32" spans="1:7" ht="15.75">
      <c r="A32" s="98"/>
      <c r="B32" s="100"/>
      <c r="C32" s="30" t="s">
        <v>24</v>
      </c>
      <c r="D32" s="40">
        <v>100</v>
      </c>
      <c r="E32" s="2">
        <v>0</v>
      </c>
      <c r="F32" s="3">
        <f t="shared" si="1"/>
        <v>0</v>
      </c>
      <c r="G32" s="8"/>
    </row>
    <row r="33" spans="1:7" ht="15.75">
      <c r="A33" s="98"/>
      <c r="B33" s="100"/>
      <c r="C33" s="30" t="s">
        <v>41</v>
      </c>
      <c r="D33" s="40">
        <v>100</v>
      </c>
      <c r="E33" s="2">
        <v>0</v>
      </c>
      <c r="F33" s="3">
        <f t="shared" si="1"/>
        <v>0</v>
      </c>
      <c r="G33" s="8"/>
    </row>
    <row r="34" spans="1:7" ht="16.5" thickBot="1">
      <c r="A34" s="98"/>
      <c r="B34" s="100"/>
      <c r="C34" s="30"/>
      <c r="D34" s="41"/>
      <c r="E34" s="5"/>
      <c r="F34" s="21"/>
      <c r="G34" s="8"/>
    </row>
    <row r="35" spans="1:7" ht="18" customHeight="1" thickBot="1">
      <c r="A35" s="88" t="s">
        <v>25</v>
      </c>
      <c r="B35" s="89"/>
      <c r="C35" s="90"/>
      <c r="D35" s="29">
        <f>SUM(D5:D34)</f>
        <v>153174.36900000004</v>
      </c>
      <c r="E35" s="20">
        <f>SUM(E5:E34)</f>
        <v>16150.790999999997</v>
      </c>
      <c r="F35" s="22">
        <f t="shared" si="1"/>
        <v>10.544055840047228</v>
      </c>
      <c r="G35" s="15"/>
    </row>
    <row r="36" spans="1:7" ht="33" customHeight="1">
      <c r="A36" s="101" t="s">
        <v>26</v>
      </c>
      <c r="B36" s="104" t="s">
        <v>44</v>
      </c>
      <c r="C36" s="37" t="s">
        <v>45</v>
      </c>
      <c r="D36" s="31">
        <v>715.703</v>
      </c>
      <c r="E36" s="1">
        <v>43.229</v>
      </c>
      <c r="F36" s="17">
        <f t="shared" si="1"/>
        <v>6.040075282624216</v>
      </c>
      <c r="G36" s="8"/>
    </row>
    <row r="37" spans="1:7" ht="18" customHeight="1">
      <c r="A37" s="102"/>
      <c r="B37" s="105"/>
      <c r="C37" s="24" t="s">
        <v>11</v>
      </c>
      <c r="D37" s="32">
        <v>100</v>
      </c>
      <c r="E37" s="25">
        <v>0</v>
      </c>
      <c r="F37" s="3">
        <f t="shared" si="1"/>
        <v>0</v>
      </c>
      <c r="G37" s="8"/>
    </row>
    <row r="38" spans="1:7" ht="18" customHeight="1">
      <c r="A38" s="102"/>
      <c r="B38" s="105"/>
      <c r="C38" s="24" t="s">
        <v>50</v>
      </c>
      <c r="D38" s="33">
        <v>64976.447</v>
      </c>
      <c r="E38" s="25">
        <v>23327.792</v>
      </c>
      <c r="F38" s="3">
        <f t="shared" si="1"/>
        <v>35.90191996801549</v>
      </c>
      <c r="G38" s="8"/>
    </row>
    <row r="39" spans="1:7" ht="18" customHeight="1">
      <c r="A39" s="102"/>
      <c r="B39" s="105"/>
      <c r="C39" s="24" t="s">
        <v>51</v>
      </c>
      <c r="D39" s="34">
        <v>6992.115</v>
      </c>
      <c r="E39" s="25">
        <v>1405.486</v>
      </c>
      <c r="F39" s="3">
        <f t="shared" si="1"/>
        <v>20.101013784813322</v>
      </c>
      <c r="G39" s="8"/>
    </row>
    <row r="40" spans="1:7" ht="15.75">
      <c r="A40" s="102"/>
      <c r="B40" s="105"/>
      <c r="C40" s="38" t="s">
        <v>27</v>
      </c>
      <c r="D40" s="35">
        <v>44636.3</v>
      </c>
      <c r="E40" s="2">
        <v>6330.923000000001</v>
      </c>
      <c r="F40" s="3">
        <f t="shared" si="1"/>
        <v>14.18335077056118</v>
      </c>
      <c r="G40" s="16"/>
    </row>
    <row r="41" spans="1:7" ht="15.75">
      <c r="A41" s="102"/>
      <c r="B41" s="105"/>
      <c r="C41" s="24" t="s">
        <v>12</v>
      </c>
      <c r="D41" s="34">
        <v>236.315</v>
      </c>
      <c r="E41" s="2">
        <v>168.684</v>
      </c>
      <c r="F41" s="3">
        <f t="shared" si="1"/>
        <v>71.38099570488544</v>
      </c>
      <c r="G41" s="16"/>
    </row>
    <row r="42" spans="1:7" ht="15.75">
      <c r="A42" s="102"/>
      <c r="B42" s="105"/>
      <c r="C42" s="24" t="s">
        <v>28</v>
      </c>
      <c r="D42" s="34">
        <v>2291.23</v>
      </c>
      <c r="E42" s="2">
        <v>20.201999999999998</v>
      </c>
      <c r="F42" s="6">
        <f aca="true" t="shared" si="2" ref="F42:F61">E42*100/D42</f>
        <v>0.8817098239810057</v>
      </c>
      <c r="G42" s="16"/>
    </row>
    <row r="43" spans="1:7" ht="15.75">
      <c r="A43" s="102"/>
      <c r="B43" s="105"/>
      <c r="C43" s="38" t="s">
        <v>13</v>
      </c>
      <c r="D43" s="34">
        <v>548.768</v>
      </c>
      <c r="E43" s="2">
        <v>200.05</v>
      </c>
      <c r="F43" s="6">
        <f t="shared" si="2"/>
        <v>36.45438509534083</v>
      </c>
      <c r="G43" s="16"/>
    </row>
    <row r="44" spans="1:7" ht="15.75">
      <c r="A44" s="102"/>
      <c r="B44" s="105"/>
      <c r="C44" s="38" t="s">
        <v>14</v>
      </c>
      <c r="D44" s="34">
        <v>141.385</v>
      </c>
      <c r="E44" s="2">
        <v>5.001</v>
      </c>
      <c r="F44" s="6">
        <f t="shared" si="2"/>
        <v>3.537150334193868</v>
      </c>
      <c r="G44" s="16"/>
    </row>
    <row r="45" spans="1:7" ht="15.75">
      <c r="A45" s="102"/>
      <c r="B45" s="105"/>
      <c r="C45" s="24" t="s">
        <v>15</v>
      </c>
      <c r="D45" s="35">
        <v>376.182</v>
      </c>
      <c r="E45" s="2">
        <v>35.54</v>
      </c>
      <c r="F45" s="6">
        <f t="shared" si="2"/>
        <v>9.44755464110457</v>
      </c>
      <c r="G45" s="16"/>
    </row>
    <row r="46" spans="1:7" ht="15.75">
      <c r="A46" s="102"/>
      <c r="B46" s="105"/>
      <c r="C46" s="24" t="s">
        <v>16</v>
      </c>
      <c r="D46" s="35">
        <v>3146.329</v>
      </c>
      <c r="E46" s="2">
        <v>1476.342</v>
      </c>
      <c r="F46" s="6">
        <f t="shared" si="2"/>
        <v>46.92268354644413</v>
      </c>
      <c r="G46" s="16"/>
    </row>
    <row r="47" spans="1:7" ht="15.75">
      <c r="A47" s="102"/>
      <c r="B47" s="105"/>
      <c r="C47" s="24" t="s">
        <v>17</v>
      </c>
      <c r="D47" s="35">
        <v>34.353</v>
      </c>
      <c r="E47" s="2">
        <v>0.319</v>
      </c>
      <c r="F47" s="6">
        <f t="shared" si="2"/>
        <v>0.9285943003522255</v>
      </c>
      <c r="G47" s="16"/>
    </row>
    <row r="48" spans="1:7" ht="15.75">
      <c r="A48" s="102"/>
      <c r="B48" s="105"/>
      <c r="C48" s="24" t="s">
        <v>18</v>
      </c>
      <c r="D48" s="35">
        <v>217.398</v>
      </c>
      <c r="E48" s="2">
        <v>104.285</v>
      </c>
      <c r="F48" s="6">
        <f t="shared" si="2"/>
        <v>47.9696225356259</v>
      </c>
      <c r="G48" s="16"/>
    </row>
    <row r="49" spans="1:7" ht="15.75">
      <c r="A49" s="102"/>
      <c r="B49" s="105"/>
      <c r="C49" s="24" t="s">
        <v>19</v>
      </c>
      <c r="D49" s="34">
        <v>157.936</v>
      </c>
      <c r="E49" s="2">
        <v>10.463000000000001</v>
      </c>
      <c r="F49" s="6">
        <f t="shared" si="2"/>
        <v>6.62483537635498</v>
      </c>
      <c r="G49" s="16"/>
    </row>
    <row r="50" spans="1:7" ht="15.75">
      <c r="A50" s="102"/>
      <c r="B50" s="105"/>
      <c r="C50" s="24" t="s">
        <v>29</v>
      </c>
      <c r="D50" s="34">
        <v>3419.617</v>
      </c>
      <c r="E50" s="2">
        <v>45.735</v>
      </c>
      <c r="F50" s="6">
        <f t="shared" si="2"/>
        <v>1.3374304783254967</v>
      </c>
      <c r="G50" s="16"/>
    </row>
    <row r="51" spans="1:7" ht="15.75">
      <c r="A51" s="102"/>
      <c r="B51" s="105"/>
      <c r="C51" s="24" t="s">
        <v>30</v>
      </c>
      <c r="D51" s="34">
        <v>64.688</v>
      </c>
      <c r="E51" s="2">
        <v>1.17</v>
      </c>
      <c r="F51" s="6">
        <f t="shared" si="2"/>
        <v>1.8086816720257235</v>
      </c>
      <c r="G51" s="16"/>
    </row>
    <row r="52" spans="1:7" ht="15.75">
      <c r="A52" s="102"/>
      <c r="B52" s="105"/>
      <c r="C52" s="24" t="s">
        <v>31</v>
      </c>
      <c r="D52" s="34">
        <v>9.979</v>
      </c>
      <c r="E52" s="2">
        <v>0.005</v>
      </c>
      <c r="F52" s="6">
        <f t="shared" si="2"/>
        <v>0.050105220964024456</v>
      </c>
      <c r="G52" s="16"/>
    </row>
    <row r="53" spans="1:7" ht="15.75">
      <c r="A53" s="102"/>
      <c r="B53" s="105"/>
      <c r="C53" s="24" t="s">
        <v>32</v>
      </c>
      <c r="D53" s="34">
        <v>2</v>
      </c>
      <c r="E53" s="2">
        <v>0</v>
      </c>
      <c r="F53" s="6">
        <f t="shared" si="2"/>
        <v>0</v>
      </c>
      <c r="G53" s="16"/>
    </row>
    <row r="54" spans="1:7" ht="15.75">
      <c r="A54" s="102"/>
      <c r="B54" s="105"/>
      <c r="C54" s="24" t="s">
        <v>33</v>
      </c>
      <c r="D54" s="34">
        <v>129.5</v>
      </c>
      <c r="E54" s="2">
        <v>58.346000000000004</v>
      </c>
      <c r="F54" s="6">
        <f t="shared" si="2"/>
        <v>45.05482625482626</v>
      </c>
      <c r="G54" s="16"/>
    </row>
    <row r="55" spans="1:7" ht="15.75">
      <c r="A55" s="102"/>
      <c r="B55" s="105"/>
      <c r="C55" s="24" t="s">
        <v>34</v>
      </c>
      <c r="D55" s="35">
        <v>14.849</v>
      </c>
      <c r="E55" s="2">
        <v>6.601</v>
      </c>
      <c r="F55" s="6">
        <f t="shared" si="2"/>
        <v>44.454171998114354</v>
      </c>
      <c r="G55" s="16"/>
    </row>
    <row r="56" spans="1:7" ht="15.75">
      <c r="A56" s="102"/>
      <c r="B56" s="105"/>
      <c r="C56" s="24" t="s">
        <v>23</v>
      </c>
      <c r="D56" s="35">
        <v>499.347</v>
      </c>
      <c r="E56" s="2">
        <v>57.928000000000004</v>
      </c>
      <c r="F56" s="6">
        <f t="shared" si="2"/>
        <v>11.600750580257818</v>
      </c>
      <c r="G56" s="16"/>
    </row>
    <row r="57" spans="1:7" ht="31.5">
      <c r="A57" s="102"/>
      <c r="B57" s="105"/>
      <c r="C57" s="24" t="s">
        <v>48</v>
      </c>
      <c r="D57" s="34">
        <v>0.799</v>
      </c>
      <c r="E57" s="2">
        <v>0</v>
      </c>
      <c r="F57" s="6">
        <f t="shared" si="2"/>
        <v>0</v>
      </c>
      <c r="G57" s="16"/>
    </row>
    <row r="58" spans="1:7" ht="31.5">
      <c r="A58" s="102"/>
      <c r="B58" s="105"/>
      <c r="C58" s="24" t="s">
        <v>49</v>
      </c>
      <c r="D58" s="34">
        <v>28.035</v>
      </c>
      <c r="E58" s="2">
        <v>49.221</v>
      </c>
      <c r="F58" s="6">
        <f t="shared" si="2"/>
        <v>175.56982343499195</v>
      </c>
      <c r="G58" s="16"/>
    </row>
    <row r="59" spans="1:7" ht="15.75">
      <c r="A59" s="102"/>
      <c r="B59" s="105"/>
      <c r="C59" s="24" t="s">
        <v>39</v>
      </c>
      <c r="D59" s="35">
        <v>3.198</v>
      </c>
      <c r="E59" s="2">
        <v>0</v>
      </c>
      <c r="F59" s="6">
        <f t="shared" si="2"/>
        <v>0</v>
      </c>
      <c r="G59" s="16"/>
    </row>
    <row r="60" spans="1:7" ht="15.75">
      <c r="A60" s="102"/>
      <c r="B60" s="105"/>
      <c r="C60" s="24" t="s">
        <v>35</v>
      </c>
      <c r="D60" s="35">
        <v>200</v>
      </c>
      <c r="E60" s="2">
        <v>0</v>
      </c>
      <c r="F60" s="6">
        <f t="shared" si="2"/>
        <v>0</v>
      </c>
      <c r="G60" s="16"/>
    </row>
    <row r="61" spans="1:7" ht="15.75">
      <c r="A61" s="102"/>
      <c r="B61" s="105"/>
      <c r="C61" s="24" t="s">
        <v>36</v>
      </c>
      <c r="D61" s="35">
        <v>98.88</v>
      </c>
      <c r="E61" s="2">
        <v>0</v>
      </c>
      <c r="F61" s="6">
        <f t="shared" si="2"/>
        <v>0</v>
      </c>
      <c r="G61" s="16"/>
    </row>
    <row r="62" spans="1:7" ht="15.75">
      <c r="A62" s="102"/>
      <c r="B62" s="105"/>
      <c r="C62" s="24" t="s">
        <v>24</v>
      </c>
      <c r="D62" s="35">
        <v>200</v>
      </c>
      <c r="E62" s="2">
        <v>0</v>
      </c>
      <c r="F62" s="6">
        <f aca="true" t="shared" si="3" ref="F62:F83">E62*100/D62</f>
        <v>0</v>
      </c>
      <c r="G62" s="16"/>
    </row>
    <row r="63" spans="1:7" ht="15.75">
      <c r="A63" s="102"/>
      <c r="B63" s="105"/>
      <c r="C63" s="24" t="s">
        <v>41</v>
      </c>
      <c r="D63" s="35">
        <v>300</v>
      </c>
      <c r="E63" s="2">
        <v>0</v>
      </c>
      <c r="F63" s="6">
        <f t="shared" si="3"/>
        <v>0</v>
      </c>
      <c r="G63" s="16"/>
    </row>
    <row r="64" spans="1:7" ht="16.5" thickBot="1">
      <c r="A64" s="103"/>
      <c r="B64" s="106"/>
      <c r="C64" s="30"/>
      <c r="D64" s="36"/>
      <c r="E64" s="5"/>
      <c r="F64" s="10"/>
      <c r="G64" s="16"/>
    </row>
    <row r="65" spans="1:7" ht="18" customHeight="1" thickBot="1">
      <c r="A65" s="88" t="s">
        <v>25</v>
      </c>
      <c r="B65" s="89"/>
      <c r="C65" s="90"/>
      <c r="D65" s="26">
        <f>SUM(D36:D63)</f>
        <v>129541.353</v>
      </c>
      <c r="E65" s="27">
        <f>SUM(E36:E64)</f>
        <v>33347.32200000001</v>
      </c>
      <c r="F65" s="28">
        <f t="shared" si="3"/>
        <v>25.742607459102274</v>
      </c>
      <c r="G65" s="16"/>
    </row>
    <row r="66" spans="1:6" ht="15.75">
      <c r="A66" s="107" t="s">
        <v>63</v>
      </c>
      <c r="B66" s="110"/>
      <c r="C66" s="62" t="s">
        <v>53</v>
      </c>
      <c r="D66" s="56">
        <v>48.15</v>
      </c>
      <c r="E66" s="2">
        <v>2.721</v>
      </c>
      <c r="F66" s="17">
        <f t="shared" si="3"/>
        <v>5.651090342679129</v>
      </c>
    </row>
    <row r="67" spans="1:6" ht="15.75">
      <c r="A67" s="108"/>
      <c r="B67" s="111"/>
      <c r="C67" s="62" t="s">
        <v>54</v>
      </c>
      <c r="D67" s="57">
        <v>51.8</v>
      </c>
      <c r="E67" s="2">
        <v>4.199</v>
      </c>
      <c r="F67" s="3">
        <f t="shared" si="3"/>
        <v>8.106177606177607</v>
      </c>
    </row>
    <row r="68" spans="1:6" ht="15.75">
      <c r="A68" s="108"/>
      <c r="B68" s="111"/>
      <c r="C68" s="62" t="s">
        <v>21</v>
      </c>
      <c r="D68" s="57">
        <v>2707.9</v>
      </c>
      <c r="E68" s="2">
        <v>946.282</v>
      </c>
      <c r="F68" s="3">
        <f t="shared" si="3"/>
        <v>34.94523431441338</v>
      </c>
    </row>
    <row r="69" spans="1:6" ht="15.75">
      <c r="A69" s="108"/>
      <c r="B69" s="111"/>
      <c r="C69" s="62" t="s">
        <v>55</v>
      </c>
      <c r="D69" s="57">
        <v>101.2</v>
      </c>
      <c r="E69" s="2">
        <v>8.751</v>
      </c>
      <c r="F69" s="3">
        <f t="shared" si="3"/>
        <v>8.647233201581027</v>
      </c>
    </row>
    <row r="70" spans="1:6" ht="15.75">
      <c r="A70" s="108"/>
      <c r="B70" s="111"/>
      <c r="C70" s="62" t="s">
        <v>56</v>
      </c>
      <c r="D70" s="57">
        <v>146.6</v>
      </c>
      <c r="E70" s="2">
        <v>58.005</v>
      </c>
      <c r="F70" s="3">
        <f t="shared" si="3"/>
        <v>39.5668485675307</v>
      </c>
    </row>
    <row r="71" spans="1:6" ht="15.75">
      <c r="A71" s="108"/>
      <c r="B71" s="111"/>
      <c r="C71" s="70" t="s">
        <v>57</v>
      </c>
      <c r="D71" s="57">
        <v>17.5</v>
      </c>
      <c r="E71" s="2">
        <v>1.438</v>
      </c>
      <c r="F71" s="3">
        <f t="shared" si="3"/>
        <v>8.217142857142855</v>
      </c>
    </row>
    <row r="72" spans="1:6" ht="15.75">
      <c r="A72" s="108"/>
      <c r="B72" s="111"/>
      <c r="C72" s="70" t="s">
        <v>58</v>
      </c>
      <c r="D72" s="57">
        <v>4.85</v>
      </c>
      <c r="E72" s="2">
        <v>0</v>
      </c>
      <c r="F72" s="3">
        <f t="shared" si="3"/>
        <v>0</v>
      </c>
    </row>
    <row r="73" spans="1:6" ht="15.75">
      <c r="A73" s="108"/>
      <c r="B73" s="111"/>
      <c r="C73" s="70" t="s">
        <v>59</v>
      </c>
      <c r="D73" s="57">
        <v>24.2</v>
      </c>
      <c r="E73" s="2">
        <v>0.854</v>
      </c>
      <c r="F73" s="3">
        <f t="shared" si="3"/>
        <v>3.5289256198347103</v>
      </c>
    </row>
    <row r="74" spans="1:6" ht="15.75">
      <c r="A74" s="108"/>
      <c r="B74" s="111"/>
      <c r="C74" s="70" t="s">
        <v>60</v>
      </c>
      <c r="D74" s="57">
        <v>25.8</v>
      </c>
      <c r="E74" s="2">
        <v>2.687</v>
      </c>
      <c r="F74" s="3">
        <f t="shared" si="3"/>
        <v>10.414728682170542</v>
      </c>
    </row>
    <row r="75" spans="1:6" ht="15.75">
      <c r="A75" s="108"/>
      <c r="B75" s="111"/>
      <c r="C75" s="70" t="s">
        <v>61</v>
      </c>
      <c r="D75" s="57">
        <v>97.7</v>
      </c>
      <c r="E75" s="2">
        <v>9.171</v>
      </c>
      <c r="F75" s="3">
        <f t="shared" si="3"/>
        <v>9.386898669396109</v>
      </c>
    </row>
    <row r="76" spans="1:6" ht="16.5" thickBot="1">
      <c r="A76" s="109"/>
      <c r="B76" s="112"/>
      <c r="C76" s="72" t="s">
        <v>62</v>
      </c>
      <c r="D76" s="59">
        <v>7.6</v>
      </c>
      <c r="E76" s="5">
        <v>0.75</v>
      </c>
      <c r="F76" s="21">
        <f t="shared" si="3"/>
        <v>9.868421052631579</v>
      </c>
    </row>
    <row r="77" spans="1:6" ht="16.5" thickBot="1">
      <c r="A77" s="83" t="s">
        <v>25</v>
      </c>
      <c r="B77" s="84"/>
      <c r="C77" s="85"/>
      <c r="D77" s="45">
        <f>SUM(D66:D76)</f>
        <v>3233.2999999999993</v>
      </c>
      <c r="E77" s="46">
        <f>SUM(E66:E76)</f>
        <v>1034.858</v>
      </c>
      <c r="F77" s="47">
        <f t="shared" si="3"/>
        <v>32.0062474870875</v>
      </c>
    </row>
    <row r="78" spans="1:6" ht="15.75">
      <c r="A78" s="107" t="s">
        <v>81</v>
      </c>
      <c r="B78" s="107" t="s">
        <v>40</v>
      </c>
      <c r="C78" s="23" t="s">
        <v>53</v>
      </c>
      <c r="D78" s="76">
        <v>9.25</v>
      </c>
      <c r="E78" s="2">
        <v>0.188</v>
      </c>
      <c r="F78" s="17">
        <f t="shared" si="3"/>
        <v>2.0324324324324325</v>
      </c>
    </row>
    <row r="79" spans="1:6" ht="15.75">
      <c r="A79" s="108"/>
      <c r="B79" s="108"/>
      <c r="C79" s="24" t="s">
        <v>54</v>
      </c>
      <c r="D79" s="77">
        <v>6.6</v>
      </c>
      <c r="E79" s="2">
        <v>0.041</v>
      </c>
      <c r="F79" s="3">
        <f t="shared" si="3"/>
        <v>0.6212121212121213</v>
      </c>
    </row>
    <row r="80" spans="1:6" ht="15.75">
      <c r="A80" s="108"/>
      <c r="B80" s="108"/>
      <c r="C80" s="24" t="s">
        <v>21</v>
      </c>
      <c r="D80" s="57">
        <v>2733</v>
      </c>
      <c r="E80" s="2">
        <v>1130.105</v>
      </c>
      <c r="F80" s="3">
        <f t="shared" si="3"/>
        <v>41.35034760336627</v>
      </c>
    </row>
    <row r="81" spans="1:6" ht="15.75">
      <c r="A81" s="108"/>
      <c r="B81" s="108"/>
      <c r="C81" s="24" t="s">
        <v>55</v>
      </c>
      <c r="D81" s="77">
        <v>43.7</v>
      </c>
      <c r="E81" s="2">
        <v>2.802</v>
      </c>
      <c r="F81" s="3">
        <f t="shared" si="3"/>
        <v>6.411899313501143</v>
      </c>
    </row>
    <row r="82" spans="1:6" ht="15.75">
      <c r="A82" s="108"/>
      <c r="B82" s="108"/>
      <c r="C82" s="24" t="s">
        <v>56</v>
      </c>
      <c r="D82" s="57">
        <v>147.2</v>
      </c>
      <c r="E82" s="2">
        <v>25.779</v>
      </c>
      <c r="F82" s="3">
        <f t="shared" si="3"/>
        <v>17.512907608695656</v>
      </c>
    </row>
    <row r="83" spans="1:6" ht="15.75">
      <c r="A83" s="108"/>
      <c r="B83" s="108"/>
      <c r="C83" s="24" t="s">
        <v>57</v>
      </c>
      <c r="D83" s="77">
        <v>1.9</v>
      </c>
      <c r="E83" s="2">
        <v>0.003</v>
      </c>
      <c r="F83" s="3">
        <f t="shared" si="3"/>
        <v>0.15789473684210525</v>
      </c>
    </row>
    <row r="84" spans="1:6" ht="15.75">
      <c r="A84" s="108"/>
      <c r="B84" s="108"/>
      <c r="C84" s="38" t="s">
        <v>58</v>
      </c>
      <c r="D84" s="77"/>
      <c r="E84" s="2"/>
      <c r="F84" s="3"/>
    </row>
    <row r="85" spans="1:6" ht="15.75">
      <c r="A85" s="108"/>
      <c r="B85" s="108"/>
      <c r="C85" s="38" t="s">
        <v>59</v>
      </c>
      <c r="D85" s="77">
        <v>12.7</v>
      </c>
      <c r="E85" s="2">
        <v>0.02</v>
      </c>
      <c r="F85" s="3">
        <f>E85*100/D85</f>
        <v>0.15748031496062992</v>
      </c>
    </row>
    <row r="86" spans="1:6" ht="15.75">
      <c r="A86" s="108"/>
      <c r="B86" s="108"/>
      <c r="C86" s="38" t="s">
        <v>60</v>
      </c>
      <c r="D86" s="57">
        <v>29</v>
      </c>
      <c r="E86" s="2">
        <v>0.724</v>
      </c>
      <c r="F86" s="3">
        <f>E86*100/D86</f>
        <v>2.4965517241379307</v>
      </c>
    </row>
    <row r="87" spans="1:6" ht="15.75">
      <c r="A87" s="108"/>
      <c r="B87" s="108"/>
      <c r="C87" s="38" t="s">
        <v>61</v>
      </c>
      <c r="D87" s="57">
        <v>44</v>
      </c>
      <c r="E87" s="2">
        <v>2.784</v>
      </c>
      <c r="F87" s="3">
        <f>E87*100/D87</f>
        <v>6.327272727272727</v>
      </c>
    </row>
    <row r="88" spans="1:6" ht="16.5" thickBot="1">
      <c r="A88" s="109"/>
      <c r="B88" s="109"/>
      <c r="C88" s="75" t="s">
        <v>62</v>
      </c>
      <c r="D88" s="78">
        <v>1.9</v>
      </c>
      <c r="E88" s="2">
        <v>12.15</v>
      </c>
      <c r="F88" s="21">
        <f>E88*100/D88</f>
        <v>639.4736842105264</v>
      </c>
    </row>
    <row r="89" spans="1:6" ht="16.5" thickBot="1">
      <c r="A89" s="83" t="s">
        <v>25</v>
      </c>
      <c r="B89" s="84"/>
      <c r="C89" s="85"/>
      <c r="D89" s="45">
        <f>SUM(D78:D88)</f>
        <v>3029.2499999999995</v>
      </c>
      <c r="E89" s="46">
        <f>SUM(E78:E88)</f>
        <v>1174.596</v>
      </c>
      <c r="F89" s="47">
        <f>E89*100/D89</f>
        <v>38.775142361970794</v>
      </c>
    </row>
    <row r="90" spans="1:6" ht="15.75">
      <c r="A90" s="87" t="s">
        <v>74</v>
      </c>
      <c r="B90" s="87" t="s">
        <v>40</v>
      </c>
      <c r="C90" s="61" t="s">
        <v>64</v>
      </c>
      <c r="D90" s="73">
        <v>16.762</v>
      </c>
      <c r="E90" s="25">
        <v>0.212</v>
      </c>
      <c r="F90" s="74">
        <f aca="true" t="shared" si="4" ref="F90:F104">E90*100/D90</f>
        <v>1.26476554110488</v>
      </c>
    </row>
    <row r="91" spans="1:6" ht="15.75">
      <c r="A91" s="87"/>
      <c r="B91" s="87"/>
      <c r="C91" s="68" t="s">
        <v>9</v>
      </c>
      <c r="D91" s="57">
        <v>37.706</v>
      </c>
      <c r="E91" s="2">
        <v>0</v>
      </c>
      <c r="F91" s="43">
        <f t="shared" si="4"/>
        <v>0</v>
      </c>
    </row>
    <row r="92" spans="1:6" ht="15.75">
      <c r="A92" s="87"/>
      <c r="B92" s="87"/>
      <c r="C92" s="69" t="s">
        <v>65</v>
      </c>
      <c r="D92" s="57">
        <v>35.569</v>
      </c>
      <c r="E92" s="2">
        <v>0.215</v>
      </c>
      <c r="F92" s="43">
        <f t="shared" si="4"/>
        <v>0.6044589389637043</v>
      </c>
    </row>
    <row r="93" spans="1:6" ht="15.75">
      <c r="A93" s="87"/>
      <c r="B93" s="87"/>
      <c r="C93" s="70" t="s">
        <v>21</v>
      </c>
      <c r="D93" s="57">
        <v>1209.077</v>
      </c>
      <c r="E93" s="2">
        <v>73.642</v>
      </c>
      <c r="F93" s="43">
        <f t="shared" si="4"/>
        <v>6.090761795981563</v>
      </c>
    </row>
    <row r="94" spans="1:6" ht="15.75">
      <c r="A94" s="87"/>
      <c r="B94" s="87"/>
      <c r="C94" s="69" t="s">
        <v>59</v>
      </c>
      <c r="D94" s="57">
        <v>8.55</v>
      </c>
      <c r="E94" s="2">
        <v>0</v>
      </c>
      <c r="F94" s="43">
        <f t="shared" si="4"/>
        <v>0</v>
      </c>
    </row>
    <row r="95" spans="1:6" ht="15.75">
      <c r="A95" s="87"/>
      <c r="B95" s="87"/>
      <c r="C95" s="69" t="s">
        <v>66</v>
      </c>
      <c r="D95" s="57">
        <v>103.7</v>
      </c>
      <c r="E95" s="2">
        <v>0.118</v>
      </c>
      <c r="F95" s="43">
        <f t="shared" si="4"/>
        <v>0.1137897782063645</v>
      </c>
    </row>
    <row r="96" spans="1:6" ht="15.75">
      <c r="A96" s="87"/>
      <c r="B96" s="87"/>
      <c r="C96" s="69" t="s">
        <v>67</v>
      </c>
      <c r="D96" s="57">
        <v>69.497</v>
      </c>
      <c r="E96" s="2">
        <v>0</v>
      </c>
      <c r="F96" s="43">
        <f t="shared" si="4"/>
        <v>0</v>
      </c>
    </row>
    <row r="97" spans="1:6" ht="15.75">
      <c r="A97" s="87"/>
      <c r="B97" s="87"/>
      <c r="C97" s="69" t="s">
        <v>68</v>
      </c>
      <c r="D97" s="57">
        <v>40.141</v>
      </c>
      <c r="E97" s="2">
        <v>0.065</v>
      </c>
      <c r="F97" s="43">
        <f t="shared" si="4"/>
        <v>0.16192919957151045</v>
      </c>
    </row>
    <row r="98" spans="1:6" ht="15.75">
      <c r="A98" s="87"/>
      <c r="B98" s="87"/>
      <c r="C98" s="70" t="s">
        <v>69</v>
      </c>
      <c r="D98" s="57">
        <v>35.143</v>
      </c>
      <c r="E98" s="2">
        <v>0.746</v>
      </c>
      <c r="F98" s="43">
        <f t="shared" si="4"/>
        <v>2.1227555985544773</v>
      </c>
    </row>
    <row r="99" spans="1:6" ht="15.75">
      <c r="A99" s="87"/>
      <c r="B99" s="87"/>
      <c r="C99" s="70" t="s">
        <v>70</v>
      </c>
      <c r="D99" s="57">
        <v>8.028</v>
      </c>
      <c r="E99" s="2">
        <v>0.015</v>
      </c>
      <c r="F99" s="43">
        <f t="shared" si="4"/>
        <v>0.18684603886397608</v>
      </c>
    </row>
    <row r="100" spans="1:6" ht="15.75">
      <c r="A100" s="87"/>
      <c r="B100" s="87"/>
      <c r="C100" s="69" t="s">
        <v>53</v>
      </c>
      <c r="D100" s="57">
        <v>27.586</v>
      </c>
      <c r="E100" s="2">
        <v>0.035</v>
      </c>
      <c r="F100" s="43">
        <f t="shared" si="4"/>
        <v>0.1268759515696368</v>
      </c>
    </row>
    <row r="101" spans="1:6" ht="15.75">
      <c r="A101" s="87"/>
      <c r="B101" s="87"/>
      <c r="C101" s="69" t="s">
        <v>71</v>
      </c>
      <c r="D101" s="57">
        <v>9.936</v>
      </c>
      <c r="E101" s="2">
        <v>0.166</v>
      </c>
      <c r="F101" s="43">
        <f t="shared" si="4"/>
        <v>1.6706924315619969</v>
      </c>
    </row>
    <row r="102" spans="1:6" ht="15.75">
      <c r="A102" s="87"/>
      <c r="B102" s="87"/>
      <c r="C102" s="69" t="s">
        <v>72</v>
      </c>
      <c r="D102" s="57">
        <v>146.587</v>
      </c>
      <c r="E102" s="2">
        <v>0</v>
      </c>
      <c r="F102" s="43">
        <f t="shared" si="4"/>
        <v>0</v>
      </c>
    </row>
    <row r="103" spans="1:6" ht="16.5" thickBot="1">
      <c r="A103" s="87"/>
      <c r="B103" s="87"/>
      <c r="C103" s="71" t="s">
        <v>73</v>
      </c>
      <c r="D103" s="65">
        <v>21.9</v>
      </c>
      <c r="E103" s="66">
        <v>0</v>
      </c>
      <c r="F103" s="67">
        <f t="shared" si="4"/>
        <v>0</v>
      </c>
    </row>
    <row r="104" spans="1:6" ht="16.5" thickBot="1">
      <c r="A104" s="83" t="s">
        <v>25</v>
      </c>
      <c r="B104" s="84"/>
      <c r="C104" s="84"/>
      <c r="D104" s="49">
        <f>SUM(D90:D103)</f>
        <v>1770.1820000000002</v>
      </c>
      <c r="E104" s="50">
        <f>SUM(E90:E103)</f>
        <v>75.21399999999998</v>
      </c>
      <c r="F104" s="48">
        <f t="shared" si="4"/>
        <v>4.248941634250036</v>
      </c>
    </row>
    <row r="105" spans="1:6" ht="15.75">
      <c r="A105" s="86" t="s">
        <v>76</v>
      </c>
      <c r="B105" s="86" t="s">
        <v>40</v>
      </c>
      <c r="C105" s="61" t="s">
        <v>64</v>
      </c>
      <c r="D105" s="56">
        <v>2.642</v>
      </c>
      <c r="E105" s="64">
        <v>0.196</v>
      </c>
      <c r="F105" s="7">
        <f aca="true" t="shared" si="5" ref="F105:F130">E105*100/D105</f>
        <v>7.418622255866769</v>
      </c>
    </row>
    <row r="106" spans="1:6" ht="15.75">
      <c r="A106" s="87"/>
      <c r="B106" s="87"/>
      <c r="C106" s="62" t="s">
        <v>65</v>
      </c>
      <c r="D106" s="57">
        <v>1.561</v>
      </c>
      <c r="E106" s="44">
        <v>0.111</v>
      </c>
      <c r="F106" s="43">
        <f t="shared" si="5"/>
        <v>7.110826393337604</v>
      </c>
    </row>
    <row r="107" spans="1:6" ht="15.75">
      <c r="A107" s="87"/>
      <c r="B107" s="87"/>
      <c r="C107" s="62" t="s">
        <v>75</v>
      </c>
      <c r="D107" s="57">
        <v>5.031</v>
      </c>
      <c r="E107" s="44">
        <v>0.514</v>
      </c>
      <c r="F107" s="43">
        <f t="shared" si="5"/>
        <v>10.216656728284635</v>
      </c>
    </row>
    <row r="108" spans="1:6" ht="15.75">
      <c r="A108" s="87"/>
      <c r="B108" s="87"/>
      <c r="C108" s="62" t="s">
        <v>21</v>
      </c>
      <c r="D108" s="57">
        <v>37.838</v>
      </c>
      <c r="E108" s="44">
        <v>0.839</v>
      </c>
      <c r="F108" s="43">
        <f t="shared" si="5"/>
        <v>2.2173476399386858</v>
      </c>
    </row>
    <row r="109" spans="1:6" ht="15.75">
      <c r="A109" s="87"/>
      <c r="B109" s="87"/>
      <c r="C109" s="62" t="s">
        <v>66</v>
      </c>
      <c r="D109" s="57">
        <v>3.032</v>
      </c>
      <c r="E109" s="44">
        <v>0.065</v>
      </c>
      <c r="F109" s="43">
        <f t="shared" si="5"/>
        <v>2.1437994722955147</v>
      </c>
    </row>
    <row r="110" spans="1:6" ht="15.75">
      <c r="A110" s="87"/>
      <c r="B110" s="87"/>
      <c r="C110" s="62" t="s">
        <v>67</v>
      </c>
      <c r="D110" s="57">
        <v>0.975</v>
      </c>
      <c r="E110" s="25">
        <v>0.027</v>
      </c>
      <c r="F110" s="43">
        <f t="shared" si="5"/>
        <v>2.7692307692307696</v>
      </c>
    </row>
    <row r="111" spans="1:6" ht="15.75">
      <c r="A111" s="87"/>
      <c r="B111" s="87"/>
      <c r="C111" s="62" t="s">
        <v>69</v>
      </c>
      <c r="D111" s="57">
        <v>3.14</v>
      </c>
      <c r="E111" s="25">
        <v>0.279</v>
      </c>
      <c r="F111" s="43">
        <f t="shared" si="5"/>
        <v>8.885350318471337</v>
      </c>
    </row>
    <row r="112" spans="1:6" ht="15.75">
      <c r="A112" s="87"/>
      <c r="B112" s="87"/>
      <c r="C112" s="62" t="s">
        <v>70</v>
      </c>
      <c r="D112" s="57">
        <v>0.583</v>
      </c>
      <c r="E112" s="2">
        <v>0.004</v>
      </c>
      <c r="F112" s="43">
        <f t="shared" si="5"/>
        <v>0.686106346483705</v>
      </c>
    </row>
    <row r="113" spans="1:6" ht="15.75">
      <c r="A113" s="87"/>
      <c r="B113" s="87"/>
      <c r="C113" s="62" t="s">
        <v>53</v>
      </c>
      <c r="D113" s="57">
        <v>0.683</v>
      </c>
      <c r="E113" s="2">
        <v>0.028</v>
      </c>
      <c r="F113" s="43">
        <f t="shared" si="5"/>
        <v>4.099560761346998</v>
      </c>
    </row>
    <row r="114" spans="1:6" ht="15.75">
      <c r="A114" s="87"/>
      <c r="B114" s="87"/>
      <c r="C114" s="62" t="s">
        <v>72</v>
      </c>
      <c r="D114" s="57">
        <v>0.888</v>
      </c>
      <c r="E114" s="25">
        <v>0</v>
      </c>
      <c r="F114" s="43">
        <f t="shared" si="5"/>
        <v>0</v>
      </c>
    </row>
    <row r="115" spans="1:6" ht="16.5" thickBot="1">
      <c r="A115" s="87"/>
      <c r="B115" s="87"/>
      <c r="C115" s="63" t="s">
        <v>73</v>
      </c>
      <c r="D115" s="65">
        <v>1.173</v>
      </c>
      <c r="E115" s="66">
        <v>0</v>
      </c>
      <c r="F115" s="67">
        <f t="shared" si="5"/>
        <v>0</v>
      </c>
    </row>
    <row r="116" spans="1:6" ht="16.5" thickBot="1">
      <c r="A116" s="83" t="s">
        <v>25</v>
      </c>
      <c r="B116" s="84"/>
      <c r="C116" s="85"/>
      <c r="D116" s="51">
        <f>SUM(D105:D115)</f>
        <v>57.546</v>
      </c>
      <c r="E116" s="52">
        <f>SUM(E105:E115)</f>
        <v>2.0629999999999997</v>
      </c>
      <c r="F116" s="48">
        <f t="shared" si="5"/>
        <v>3.5849581204601533</v>
      </c>
    </row>
    <row r="117" spans="1:6" ht="15.75">
      <c r="A117" s="94" t="s">
        <v>80</v>
      </c>
      <c r="B117" s="94" t="s">
        <v>40</v>
      </c>
      <c r="C117" s="23" t="s">
        <v>65</v>
      </c>
      <c r="D117" s="56">
        <v>39.395</v>
      </c>
      <c r="E117" s="25">
        <v>4.472</v>
      </c>
      <c r="F117" s="7">
        <f t="shared" si="5"/>
        <v>11.351694377459069</v>
      </c>
    </row>
    <row r="118" spans="1:6" ht="15.75">
      <c r="A118" s="95"/>
      <c r="B118" s="95"/>
      <c r="C118" s="54" t="s">
        <v>69</v>
      </c>
      <c r="D118" s="57">
        <v>1.775</v>
      </c>
      <c r="E118" s="2">
        <v>0</v>
      </c>
      <c r="F118" s="43">
        <f t="shared" si="5"/>
        <v>0</v>
      </c>
    </row>
    <row r="119" spans="1:6" ht="15.75">
      <c r="A119" s="95"/>
      <c r="B119" s="95"/>
      <c r="C119" s="54" t="s">
        <v>66</v>
      </c>
      <c r="D119" s="57">
        <v>14.081</v>
      </c>
      <c r="E119" s="2">
        <v>0</v>
      </c>
      <c r="F119" s="43">
        <f t="shared" si="5"/>
        <v>0</v>
      </c>
    </row>
    <row r="120" spans="1:6" ht="15.75">
      <c r="A120" s="95"/>
      <c r="B120" s="95"/>
      <c r="C120" s="54" t="s">
        <v>75</v>
      </c>
      <c r="D120" s="57">
        <v>1.513</v>
      </c>
      <c r="E120" s="2">
        <v>0</v>
      </c>
      <c r="F120" s="43">
        <f t="shared" si="5"/>
        <v>0</v>
      </c>
    </row>
    <row r="121" spans="1:6" ht="15.75">
      <c r="A121" s="95"/>
      <c r="B121" s="95"/>
      <c r="C121" s="24" t="s">
        <v>67</v>
      </c>
      <c r="D121" s="57">
        <v>3.222</v>
      </c>
      <c r="E121" s="2">
        <v>0</v>
      </c>
      <c r="F121" s="43">
        <f t="shared" si="5"/>
        <v>0</v>
      </c>
    </row>
    <row r="122" spans="1:6" ht="15.75">
      <c r="A122" s="95"/>
      <c r="B122" s="95"/>
      <c r="C122" s="54" t="s">
        <v>21</v>
      </c>
      <c r="D122" s="57">
        <v>33.011</v>
      </c>
      <c r="E122" s="2">
        <v>2.501</v>
      </c>
      <c r="F122" s="43">
        <f t="shared" si="5"/>
        <v>7.576262457968555</v>
      </c>
    </row>
    <row r="123" spans="1:6" ht="15.75">
      <c r="A123" s="95"/>
      <c r="B123" s="95"/>
      <c r="C123" s="54" t="s">
        <v>71</v>
      </c>
      <c r="D123" s="57">
        <v>1.407</v>
      </c>
      <c r="E123" s="2">
        <v>0</v>
      </c>
      <c r="F123" s="43">
        <f t="shared" si="5"/>
        <v>0</v>
      </c>
    </row>
    <row r="124" spans="1:6" ht="15.75">
      <c r="A124" s="95"/>
      <c r="B124" s="95"/>
      <c r="C124" s="54" t="s">
        <v>79</v>
      </c>
      <c r="D124" s="57">
        <v>23.13</v>
      </c>
      <c r="E124" s="44">
        <v>2.984</v>
      </c>
      <c r="F124" s="43">
        <f t="shared" si="5"/>
        <v>12.900994379593602</v>
      </c>
    </row>
    <row r="125" spans="1:6" ht="15.75">
      <c r="A125" s="95"/>
      <c r="B125" s="95"/>
      <c r="C125" s="54" t="s">
        <v>64</v>
      </c>
      <c r="D125" s="57">
        <v>2.764</v>
      </c>
      <c r="E125" s="2">
        <v>0</v>
      </c>
      <c r="F125" s="43">
        <f t="shared" si="5"/>
        <v>0</v>
      </c>
    </row>
    <row r="126" spans="1:6" ht="15.75">
      <c r="A126" s="95"/>
      <c r="B126" s="95"/>
      <c r="C126" s="54" t="s">
        <v>57</v>
      </c>
      <c r="D126" s="57">
        <v>0.27</v>
      </c>
      <c r="E126" s="25">
        <v>0</v>
      </c>
      <c r="F126" s="43">
        <f t="shared" si="5"/>
        <v>0</v>
      </c>
    </row>
    <row r="127" spans="1:6" ht="15.75">
      <c r="A127" s="95"/>
      <c r="B127" s="95"/>
      <c r="C127" s="24" t="s">
        <v>68</v>
      </c>
      <c r="D127" s="57">
        <v>0.073</v>
      </c>
      <c r="E127" s="2">
        <v>0</v>
      </c>
      <c r="F127" s="43">
        <f t="shared" si="5"/>
        <v>0</v>
      </c>
    </row>
    <row r="128" spans="1:6" ht="15.75">
      <c r="A128" s="95"/>
      <c r="B128" s="95"/>
      <c r="C128" s="54" t="s">
        <v>70</v>
      </c>
      <c r="D128" s="58">
        <v>0.613</v>
      </c>
      <c r="E128" s="4">
        <v>0</v>
      </c>
      <c r="F128" s="43">
        <f t="shared" si="5"/>
        <v>0</v>
      </c>
    </row>
    <row r="129" spans="1:6" ht="16.5" thickBot="1">
      <c r="A129" s="96"/>
      <c r="B129" s="96"/>
      <c r="C129" s="55" t="s">
        <v>72</v>
      </c>
      <c r="D129" s="59">
        <v>0.621</v>
      </c>
      <c r="E129" s="4">
        <v>0</v>
      </c>
      <c r="F129" s="60">
        <f t="shared" si="5"/>
        <v>0</v>
      </c>
    </row>
    <row r="130" spans="1:6" ht="16.5" thickBot="1">
      <c r="A130" s="91" t="s">
        <v>25</v>
      </c>
      <c r="B130" s="92"/>
      <c r="C130" s="93"/>
      <c r="D130" s="51">
        <f>SUM(D117:D129)</f>
        <v>121.87499999999999</v>
      </c>
      <c r="E130" s="52">
        <f>SUM(E117:E129)</f>
        <v>9.957</v>
      </c>
      <c r="F130" s="48">
        <f t="shared" si="5"/>
        <v>8.169846153846155</v>
      </c>
    </row>
    <row r="131" ht="15.75" thickBot="1"/>
    <row r="132" spans="1:6" ht="16.5" thickBot="1">
      <c r="A132" s="79" t="s">
        <v>77</v>
      </c>
      <c r="B132" s="80"/>
      <c r="C132" s="81"/>
      <c r="D132" s="46">
        <f>D35+D65+D77+D89+D104+D116+D130</f>
        <v>290927.875</v>
      </c>
      <c r="E132" s="46">
        <f>E35+E65+E77+E89+E104+E116+E130</f>
        <v>51794.80100000001</v>
      </c>
      <c r="F132" s="53">
        <f>E132*100/D132</f>
        <v>17.80331327824809</v>
      </c>
    </row>
    <row r="135" spans="1:6" ht="15.75">
      <c r="A135" s="19"/>
      <c r="B135" s="82" t="s">
        <v>78</v>
      </c>
      <c r="C135" s="82"/>
      <c r="D135" s="82"/>
      <c r="E135" s="82"/>
      <c r="F135" s="82"/>
    </row>
  </sheetData>
  <sheetProtection/>
  <mergeCells count="31">
    <mergeCell ref="A3:A4"/>
    <mergeCell ref="B3:B4"/>
    <mergeCell ref="C3:C4"/>
    <mergeCell ref="A1:F1"/>
    <mergeCell ref="A2:F2"/>
    <mergeCell ref="D3:D4"/>
    <mergeCell ref="E3:E4"/>
    <mergeCell ref="F3:F4"/>
    <mergeCell ref="A5:A34"/>
    <mergeCell ref="B5:B34"/>
    <mergeCell ref="A65:C65"/>
    <mergeCell ref="B105:B115"/>
    <mergeCell ref="A36:A64"/>
    <mergeCell ref="B36:B64"/>
    <mergeCell ref="A77:C77"/>
    <mergeCell ref="A66:A76"/>
    <mergeCell ref="B66:B76"/>
    <mergeCell ref="A104:C104"/>
    <mergeCell ref="A90:A103"/>
    <mergeCell ref="B90:B103"/>
    <mergeCell ref="A78:A88"/>
    <mergeCell ref="B78:B88"/>
    <mergeCell ref="A89:C89"/>
    <mergeCell ref="A132:C132"/>
    <mergeCell ref="B135:F135"/>
    <mergeCell ref="A116:C116"/>
    <mergeCell ref="A105:A115"/>
    <mergeCell ref="A35:C35"/>
    <mergeCell ref="A130:C130"/>
    <mergeCell ref="A117:A129"/>
    <mergeCell ref="B117:B1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Сысоев Николай Владимирович</cp:lastModifiedBy>
  <cp:lastPrinted>2016-02-19T13:26:36Z</cp:lastPrinted>
  <dcterms:created xsi:type="dcterms:W3CDTF">2014-09-05T06:47:38Z</dcterms:created>
  <dcterms:modified xsi:type="dcterms:W3CDTF">2016-06-17T11:26:55Z</dcterms:modified>
  <cp:category/>
  <cp:version/>
  <cp:contentType/>
  <cp:contentStatus/>
</cp:coreProperties>
</file>